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32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35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is por grupo" sheetId="1" r:id="rId4"/>
    <sheet state="visible" name="Circunscrição I" sheetId="2" r:id="rId5"/>
    <sheet state="visible" name="Circunscrição II" sheetId="3" r:id="rId6"/>
    <sheet state="visible" name="Circunscrição III" sheetId="4" r:id="rId7"/>
    <sheet state="visible" name="Circunscrição IV" sheetId="5" r:id="rId8"/>
    <sheet state="visible" name="Circunscrição V" sheetId="6" r:id="rId9"/>
    <sheet state="visible" name="Circunscrição VI" sheetId="7" r:id="rId10"/>
    <sheet state="visible" name="Circunscrição VII" sheetId="8" r:id="rId11"/>
    <sheet state="visible" name="Circunscrição VIII" sheetId="9" r:id="rId12"/>
    <sheet state="hidden" name="Cálculo da Estimativa" sheetId="10" r:id="rId13"/>
  </sheets>
  <definedNames>
    <definedName localSheetId="7" name="Excel_BuiltIn_Print_Area">'Circunscrição VII'!$B$4:$S$4</definedName>
    <definedName localSheetId="8" name="Excel_BuiltIn_Print_Titles">'Circunscrição VIII'!$B$4:$HM$4</definedName>
    <definedName localSheetId="7" name="Excel_BuiltIn_Print_Titles">'Circunscrição VII'!$B$4:$HM$4</definedName>
    <definedName localSheetId="3" name="Excel_BuiltIn_Print_Area">'Circunscrição III'!$B$59:$R$59</definedName>
    <definedName localSheetId="4" name="Excel_BuiltIn_Print_Titles">'Circunscrição IV'!$B$4:$HM$4</definedName>
    <definedName name="Excel_BuiltIn_Print_Area_2_1">'Cálculo da Estimativa'!$A$1:$K$13</definedName>
    <definedName localSheetId="2" name="Excel_BuiltIn_Print_Titles">'Circunscrição II'!$B$4:$HL$4</definedName>
    <definedName localSheetId="5" name="Excel_BuiltIn_Print_Area">'Circunscrição V'!$B$4:$S$4</definedName>
    <definedName localSheetId="1" name="Excel_BuiltIn_Print_Titles">'Circunscrição I'!$B$4:$HN$4</definedName>
    <definedName localSheetId="1" name="Excel_BuiltIn_Print_Area">'Circunscrição I'!$B$4:$T$5</definedName>
    <definedName localSheetId="4" name="Excel_BuiltIn_Print_Area">'Circunscrição IV'!$B$4:$S$4</definedName>
    <definedName localSheetId="9" name="Excel_BuiltIn_Print_Area">#REF!</definedName>
    <definedName localSheetId="9" name="Excel_BuiltIn_Print_Titles">'Cálculo da Estimativa'!$A$1:$HR$4</definedName>
    <definedName localSheetId="2" name="Excel_BuiltIn_Print_Area">'Circunscrição II'!$B$51:$Q$51</definedName>
    <definedName localSheetId="6" name="Excel_BuiltIn_Print_Area">'Circunscrição VI'!$B$4:$R$4</definedName>
    <definedName localSheetId="8" name="Excel_BuiltIn_Print_Area">'Circunscrição VIII'!$B$71:$R$71</definedName>
    <definedName localSheetId="3" name="Excel_BuiltIn_Print_Titles">'Circunscrição III'!$B$4:$HM$4</definedName>
    <definedName localSheetId="6" name="Excel_BuiltIn_Print_Titles">'Circunscrição VI'!$B$4:$HL$4</definedName>
    <definedName localSheetId="5" name="Excel_BuiltIn_Print_Titles">'Circunscrição V'!$B$4:$HM$4</definedName>
  </definedNames>
  <calcPr/>
</workbook>
</file>

<file path=xl/sharedStrings.xml><?xml version="1.0" encoding="utf-8"?>
<sst xmlns="http://schemas.openxmlformats.org/spreadsheetml/2006/main" count="934" uniqueCount="180">
  <si>
    <t>Semestral</t>
  </si>
  <si>
    <t>Extraordinárias</t>
  </si>
  <si>
    <t>Circunscrição</t>
  </si>
  <si>
    <t>Valor Grupo (R$)</t>
  </si>
  <si>
    <t>I</t>
  </si>
  <si>
    <t>II</t>
  </si>
  <si>
    <t>III</t>
  </si>
  <si>
    <t>IV</t>
  </si>
  <si>
    <t>V</t>
  </si>
  <si>
    <t>VI</t>
  </si>
  <si>
    <t>VII</t>
  </si>
  <si>
    <t>VIII</t>
  </si>
  <si>
    <t>Valor Total</t>
  </si>
  <si>
    <t>TOTAL ESTIMADO DESINSETIZAÇÃO SEMESTRAL</t>
  </si>
  <si>
    <t>TOTAL ESTIMADO SERVIÇOS EXTRAORDINÁRIOS</t>
  </si>
  <si>
    <t>Grupo</t>
  </si>
  <si>
    <t>Item</t>
  </si>
  <si>
    <t>Descrição</t>
  </si>
  <si>
    <t>Qtde</t>
  </si>
  <si>
    <t>Unidade</t>
  </si>
  <si>
    <t>Motta</t>
  </si>
  <si>
    <t>Rentokil</t>
  </si>
  <si>
    <t>Controlinset</t>
  </si>
  <si>
    <t>Shield</t>
  </si>
  <si>
    <t>DDDrin</t>
  </si>
  <si>
    <t>Tecprag</t>
  </si>
  <si>
    <t>Exterminseto</t>
  </si>
  <si>
    <t>BP1</t>
  </si>
  <si>
    <t>BP2</t>
  </si>
  <si>
    <t>Contratos Atuais TRT15</t>
  </si>
  <si>
    <t>Média Aritmética</t>
  </si>
  <si>
    <t>Desvio Padrão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</si>
  <si>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</si>
  <si>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</si>
  <si>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Americana
Av Nossa Senhora de Fátima , 3000</t>
  </si>
  <si>
    <t>Desinsetização Semestral</t>
  </si>
  <si>
    <t>Desinsetização Extraordinária</t>
  </si>
  <si>
    <t>Sanitização Interna</t>
  </si>
  <si>
    <t>Sanitização Externa</t>
  </si>
  <si>
    <t xml:space="preserve">Amparo
Av. Bernardino de Campos, 7    </t>
  </si>
  <si>
    <t xml:space="preserve">Araras
Praça Barão de Araras, 171 – 2º pavimento   </t>
  </si>
  <si>
    <t xml:space="preserve">Atibaia
Rua João Pires, 1200 </t>
  </si>
  <si>
    <t>Bragança Paulista
Av. dos Imigrantes, 1387</t>
  </si>
  <si>
    <t xml:space="preserve">Campinas - Ed.-Sede Judiciário
Rua Barão de Jaguara, 901  </t>
  </si>
  <si>
    <t xml:space="preserve">Campinas - Edifício Sede Adm
Rua Conceição, 150 </t>
  </si>
  <si>
    <t>Campinas - Anexo Barão 945
Barão de Jaguara, 945</t>
  </si>
  <si>
    <t>Campinas - Anexo Administrat. II (almox)
Rua  Ângela Signori Grigol, 05</t>
  </si>
  <si>
    <t>Campinas - Anexo Administrat. III (Amarais)
Av. Dário Freire Meireles, 335</t>
  </si>
  <si>
    <t xml:space="preserve">Paulínea - Arquivo Betel
Av. Joaquim Arico, 34 </t>
  </si>
  <si>
    <t xml:space="preserve">Campinas - Fórum Trabalhista
Av. José de Souza Campos, 422  </t>
  </si>
  <si>
    <t xml:space="preserve">Campinas - Casa Anexa ao FT Campinas
Rua Odila Maria Rocha Brito, 77  </t>
  </si>
  <si>
    <t xml:space="preserve">Campo Limpo Paulista
Av. Adherbal da Costa Moreira, 1055  </t>
  </si>
  <si>
    <t xml:space="preserve">Capivari
Rua General Osório, 1174/1188  </t>
  </si>
  <si>
    <t>Espírito Sto Pinhal
Rua Dr. João Mendes, 126</t>
  </si>
  <si>
    <t xml:space="preserve">Hortolândia
Av. Anhanguera, 252 </t>
  </si>
  <si>
    <t xml:space="preserve">Indaiatuba
Rua das Primaveras, 3021 </t>
  </si>
  <si>
    <t xml:space="preserve">Itapira
Rua Conselheiro Dantas, 79  </t>
  </si>
  <si>
    <t xml:space="preserve">Itatiba
Avenida da Saudade, 584 </t>
  </si>
  <si>
    <t xml:space="preserve">Itu
Rua Santa Cruz, 533 </t>
  </si>
  <si>
    <t xml:space="preserve">Jundiaí
Rua da Padroeira, 499 </t>
  </si>
  <si>
    <t xml:space="preserve">Leme
Rua Newton Prado, 148 </t>
  </si>
  <si>
    <t xml:space="preserve">Limeira
Rua Henrique Jacobs, 2040  </t>
  </si>
  <si>
    <t xml:space="preserve">Mogi Guaçu
Avenida Brasil, 4801 </t>
  </si>
  <si>
    <t xml:space="preserve">Mogi Mirim
Rua Luiz Gonzaga Guerreiro, 80  </t>
  </si>
  <si>
    <t xml:space="preserve">Paulínia
Av dos Expedicionários, 1500  </t>
  </si>
  <si>
    <t>Pedreira
Rua Presidente Getúlio Vargas, 150</t>
  </si>
  <si>
    <t xml:space="preserve">Piracicaba
Rua João Pedro Correa,  810  </t>
  </si>
  <si>
    <t xml:space="preserve">Rio Claro
Avenida Cidade Judiciária, 289   </t>
  </si>
  <si>
    <t xml:space="preserve">Salto
Rua José Galvão, 196 </t>
  </si>
  <si>
    <t xml:space="preserve">Santa Bárbara D'Oeste
Rua General Osório, 83 </t>
  </si>
  <si>
    <t xml:space="preserve">São João da Boa Vista
Rua Luis Previeiro,  91 </t>
  </si>
  <si>
    <t xml:space="preserve">Sumaré
Rua Ernesto Barijan, 645 </t>
  </si>
  <si>
    <t>Valor Unitário Estimado</t>
  </si>
  <si>
    <t>Subtotal</t>
  </si>
  <si>
    <t>* Valores excluídos na Planilha do Cálculo do Desvio Padrão ou não considerados para o cômputo da média na presente planilha por se apresentarem abaixo do</t>
  </si>
  <si>
    <t>Mínimo Aceitável ou acima do Máximo Aceitável após a análise do Desvio Padrão.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</si>
  <si>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</si>
  <si>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</si>
  <si>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Capão Bonito
Rua Rafael Machado Neto, 328</t>
  </si>
  <si>
    <t xml:space="preserve">Itanhaém
Av. Rui Barbosa,12    </t>
  </si>
  <si>
    <t xml:space="preserve">Itapetininga
Rua Quintino Bocaiuva, 784  </t>
  </si>
  <si>
    <t>Itapeva
Av Dr José Ermírio de Moraes, 1070</t>
  </si>
  <si>
    <t xml:space="preserve">Itararé
Rua 28 de Agosto, 375 </t>
  </si>
  <si>
    <t xml:space="preserve">Piedade
Rua José Batista, 152 (2º e 3º pavimentos)   </t>
  </si>
  <si>
    <t xml:space="preserve">Registro
Av. Clara Gianotti de Souza, 1555  </t>
  </si>
  <si>
    <t xml:space="preserve">São Roque
Rua Dr. Ângelo Menegusso, 550  </t>
  </si>
  <si>
    <t xml:space="preserve">Sorocaba
Rua Ministro Coqueijo Costa,  61  </t>
  </si>
  <si>
    <t xml:space="preserve">Tatuí
Rua José Bonifácio, 170  </t>
  </si>
  <si>
    <t xml:space="preserve">Tietê
Rua do Comércio, 511 </t>
  </si>
  <si>
    <t/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</si>
  <si>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</si>
  <si>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</si>
  <si>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 xml:space="preserve">Aparecida
Av. Padroeira do Brasil  437  </t>
  </si>
  <si>
    <t xml:space="preserve">Caçapava
Rua Treze de Maio, 40 (salas 15 a 28)   </t>
  </si>
  <si>
    <t>Campos do Jordão
Rua José da Matta, 105</t>
  </si>
  <si>
    <t xml:space="preserve">Caraguatatuba
Av. Presciliana de Castilho, 600  </t>
  </si>
  <si>
    <t xml:space="preserve">Cruzeiro
Rua Sebastião Vieira da Silva, 101  </t>
  </si>
  <si>
    <t>Guaratinguetá
Rua Prof. Sylvio José M. Coelho, 33 e 45</t>
  </si>
  <si>
    <t xml:space="preserve">Jacareí
Av. Pensilvânia 412 </t>
  </si>
  <si>
    <t xml:space="preserve">Lorena
Av. Dr. Peixoto de Castro, 360   </t>
  </si>
  <si>
    <t xml:space="preserve">Pindamonhangaba
Rua Dr. Octávio Oscar C. de Souza,  85   </t>
  </si>
  <si>
    <t xml:space="preserve">São José dos Campos
Rua Juiz David Barrilli, 85 </t>
  </si>
  <si>
    <t>São Sebastião
Alameda Vereador Mário Olegário Leite, 55</t>
  </si>
  <si>
    <t>Taubaté
Av. Brigadeiro José Vicente de Faria Lima, s/nº</t>
  </si>
  <si>
    <t xml:space="preserve">Ubatuba
Av. Rio Grande do Sul, 691  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</si>
  <si>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</si>
  <si>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</si>
  <si>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 xml:space="preserve">Araraquara
Av. José Bonifácio, 176 </t>
  </si>
  <si>
    <t xml:space="preserve">Batatais
Av. General Osório,  294 </t>
  </si>
  <si>
    <t xml:space="preserve">Bebedouro
Rua Dr. Oscar Werneck, 634  </t>
  </si>
  <si>
    <t xml:space="preserve">Cajuru
Rua Coronel Manoel Caetano, 181  </t>
  </si>
  <si>
    <t xml:space="preserve">Cravinhos
Av. Fagundes, 196 </t>
  </si>
  <si>
    <t xml:space="preserve">Franca
Rua  Frei Germano, 2310 </t>
  </si>
  <si>
    <t xml:space="preserve">Ituverava
Praça Deputado Hélvio Nunes da Silva, 226   </t>
  </si>
  <si>
    <t xml:space="preserve">Jaboticabal
Rua José Bonifácio, 497 </t>
  </si>
  <si>
    <t>Jaboticabal - Arquivo
Praça do Café, 240</t>
  </si>
  <si>
    <t xml:space="preserve">Matão
Rua Jundiaí,  1270 </t>
  </si>
  <si>
    <t xml:space="preserve">Matão - Arquivo
Rua João Pessoal, 1594  </t>
  </si>
  <si>
    <t xml:space="preserve">Mococa
Praça Marechal Deodoro, 66  </t>
  </si>
  <si>
    <t xml:space="preserve">Morro Agudo
Rua das Margaridas, 119 </t>
  </si>
  <si>
    <t>Orlândia
Av Quatro, 290</t>
  </si>
  <si>
    <t xml:space="preserve">Pirassununga
Av. Padre Antonio Vann Ess, 1241  </t>
  </si>
  <si>
    <t xml:space="preserve">Porto Ferreira
Av. Júlio de Oliveira Dorta, 950  </t>
  </si>
  <si>
    <t xml:space="preserve">Ribeirão Preto–FT
Rua Afonso Taranto, 105 </t>
  </si>
  <si>
    <t xml:space="preserve">Ribeirão Preto – Arquivo
Rua Vereador Manir Calil, 349 </t>
  </si>
  <si>
    <t>São Carlos
Rua José Bonifácio, 888</t>
  </si>
  <si>
    <t xml:space="preserve">São Joaquim da Barra
Rua Voluntário Geraldo, 1636  </t>
  </si>
  <si>
    <t xml:space="preserve">São José do Rio Pardo
Rua Coronel Marçal, 70 </t>
  </si>
  <si>
    <t>Sertãozinho
Rua Antonio Seron, 254</t>
  </si>
  <si>
    <t xml:space="preserve">Taquaritinga
Av. Vicente José Parise, 1380  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</si>
  <si>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</si>
  <si>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</si>
  <si>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 xml:space="preserve">Andradina
Rua Corumbá, 901 </t>
  </si>
  <si>
    <t xml:space="preserve">Andradina - Arquivo
Rua Paulo Marim, 805 </t>
  </si>
  <si>
    <t>Araçatuba
Rua Duque de Caxias, 2130</t>
  </si>
  <si>
    <t xml:space="preserve">Birigüi
Av. Yuseff Ismail Mansour, 300  </t>
  </si>
  <si>
    <t xml:space="preserve">Lins
Rua Val de Palmas, 168 </t>
  </si>
  <si>
    <t xml:space="preserve">Penápolis
Pça. Dr. Carlos Sampaio Filho, 25  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</si>
  <si>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</si>
  <si>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</si>
  <si>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 xml:space="preserve">Adamantina
Avenida Rio Branco, 1939 </t>
  </si>
  <si>
    <t>Assis
Rua Walter Antonio Fontana, 625</t>
  </si>
  <si>
    <t>Dracena
Rua Santos Dumont,  520</t>
  </si>
  <si>
    <t>Presidente Prudente
Avenida Quatorze de Setembro,1080</t>
  </si>
  <si>
    <t>Presidente Venceslau
Rua General Osório, 37</t>
  </si>
  <si>
    <t>Rancharia 
Av. Pedro de Toledo, 919-929</t>
  </si>
  <si>
    <t>Rancharia - Arquivo
Rua Marcilio Dias, 719</t>
  </si>
  <si>
    <t>Teodoro Sampaio
Rua Alberto Amador, 774</t>
  </si>
  <si>
    <t>Tupã
Rua Nhambiquaras, 604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</si>
  <si>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</si>
  <si>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</si>
  <si>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Barretos
Av. Centenário da Abolição, 1300</t>
  </si>
  <si>
    <t xml:space="preserve">Catanduva
Rua Recife, 585 </t>
  </si>
  <si>
    <t>Fernandópolis
Av. Expedicionários Brasileiros,1651</t>
  </si>
  <si>
    <t>Jales
Rua Nove,  1466</t>
  </si>
  <si>
    <t>Jales - Arquivo
Avenida Paulo Marcondes, 1150</t>
  </si>
  <si>
    <t>José Bonifácio
Av São João, 52</t>
  </si>
  <si>
    <t>Olímpia
Rua São João, 915</t>
  </si>
  <si>
    <t>São José do Rio Preto
Av. José Munia, 5500</t>
  </si>
  <si>
    <t>Tanabi
Av. Gildo Savatin, 550</t>
  </si>
  <si>
    <t xml:space="preserve">Votuporanga
Rua Alagoas,  2915 </t>
  </si>
  <si>
    <t xml:space="preserve">Votuporanga - Arquivo
Rua Piauí, 3137 </t>
  </si>
  <si>
    <r>
      <rPr>
        <rFont val="Arial"/>
        <b/>
        <color rgb="FF000000"/>
        <sz val="10.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</si>
  <si>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  <sz val="10.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</si>
  <si>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Avaré
Rua Amaral Pacheco nº 1120</t>
  </si>
  <si>
    <t>Bariri
Av General Osório, 543</t>
  </si>
  <si>
    <t>Bauru
Rua Antonio Cintra Júnior, 3-11</t>
  </si>
  <si>
    <t>Bauru - Arquivo Geral
Av. Alfredo Maia, s/n</t>
  </si>
  <si>
    <t>Botucatu
Rua Joaquim Lyra Brandão, 147</t>
  </si>
  <si>
    <t>Botucatu - Arquivo
Rua Dr. Cardoso de Almeida, 1018</t>
  </si>
  <si>
    <t>Garça
Av. Dr. Rafael Paes de Barros, 55</t>
  </si>
  <si>
    <t>Itápolis
Rua Bernardino de Campos, 645</t>
  </si>
  <si>
    <t>Itápolis - Arquivo
Rua Bernardino de Campos, 645 (esquina Francisco com Porto)</t>
  </si>
  <si>
    <t>Jaú
Rua Rolando D'Amico,  121</t>
  </si>
  <si>
    <t>Lençóis Paulista 2ª VT
Rua Carlos Trecenti, 215</t>
  </si>
  <si>
    <t>Lençóis Paulista 1ª VT
Rua Carlos Trecenti, 175</t>
  </si>
  <si>
    <t>Marília
Av. Tiradentes, 580</t>
  </si>
  <si>
    <t>Ourinhos
Rua Paulo Sá, 565</t>
  </si>
  <si>
    <t xml:space="preserve">Pederneiras
Rua José Fernandes Gil, 546    </t>
  </si>
  <si>
    <t>Sta Cruz do Rio Pardo
Rua Carlos Rios, 178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</si>
</sst>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\-??_);_(@_)"/>
    <numFmt numFmtId="165" formatCode="[$R$ -416]#,##0.00"/>
    <numFmt numFmtId="166" formatCode="_(* #,##0_);_(* \(#,##0\);_(* \-??_);_(@_)"/>
    <numFmt numFmtId="167" formatCode="#,##0.00;(#,##0.00)"/>
  </numFmts>
  <fonts count="22">
    <font>
      <sz val="10.0"/>
      <color rgb="FF000000"/>
      <name val="Arial"/>
    </font>
    <font>
      <b/>
      <sz val="12.0"/>
      <color theme="1"/>
      <name val="Arial"/>
    </font>
    <font/>
    <font>
      <color theme="1"/>
      <name val="Arial"/>
    </font>
    <font>
      <sz val="11.0"/>
      <color theme="1"/>
      <name val="Arial"/>
    </font>
    <font>
      <sz val="11.0"/>
      <color rgb="FF000000"/>
      <name val="Arial"/>
    </font>
    <font>
      <b/>
      <sz val="11.0"/>
      <color theme="1"/>
      <name val="Arial"/>
    </font>
    <font>
      <b/>
      <sz val="14.0"/>
      <color rgb="FF000000"/>
      <name val="Arial"/>
    </font>
    <font>
      <color theme="1"/>
      <name val="Calibri"/>
    </font>
    <font>
      <b/>
      <sz val="14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9.0"/>
      <color theme="1"/>
      <name val="Arial"/>
    </font>
    <font>
      <sz val="9.0"/>
      <color rgb="FF000000"/>
      <name val="Arial"/>
    </font>
    <font>
      <sz val="10.0"/>
      <color theme="1"/>
      <name val="Arial"/>
    </font>
    <font>
      <sz val="10.0"/>
      <color rgb="FFF7981D"/>
      <name val="Arial"/>
    </font>
    <font>
      <b/>
      <color theme="1"/>
      <name val="Arial"/>
    </font>
    <font>
      <i/>
      <color theme="1"/>
      <name val="Arial"/>
    </font>
    <font>
      <color rgb="FF000000"/>
      <name val="Arial"/>
    </font>
    <font>
      <sz val="11.0"/>
      <color rgb="FFF7981D"/>
      <name val="Calibri"/>
    </font>
    <font>
      <sz val="11.0"/>
      <color rgb="FF000000"/>
      <name val="Inconsolata"/>
    </font>
    <font>
      <b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3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/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2" fontId="1" numFmtId="0" xfId="0" applyAlignment="1" applyBorder="1" applyFill="1" applyFont="1">
      <alignment horizontal="center" readingOrder="0"/>
    </xf>
    <xf borderId="0" fillId="0" fontId="3" numFmtId="0" xfId="0" applyAlignment="1" applyFont="1">
      <alignment horizontal="center"/>
    </xf>
    <xf borderId="0" fillId="0" fontId="1" numFmtId="0" xfId="0" applyAlignment="1" applyFont="1">
      <alignment readingOrder="0"/>
    </xf>
    <xf borderId="4" fillId="0" fontId="4" numFmtId="0" xfId="0" applyAlignment="1" applyBorder="1" applyFont="1">
      <alignment horizontal="center" readingOrder="0"/>
    </xf>
    <xf borderId="4" fillId="0" fontId="4" numFmtId="164" xfId="0" applyAlignment="1" applyBorder="1" applyFont="1" applyNumberFormat="1">
      <alignment horizontal="center"/>
    </xf>
    <xf borderId="4" fillId="0" fontId="4" numFmtId="165" xfId="0" applyAlignment="1" applyBorder="1" applyFont="1" applyNumberFormat="1">
      <alignment horizontal="center"/>
    </xf>
    <xf borderId="0" fillId="0" fontId="4" numFmtId="0" xfId="0" applyFont="1"/>
    <xf borderId="4" fillId="0" fontId="5" numFmtId="164" xfId="0" applyAlignment="1" applyBorder="1" applyFont="1" applyNumberFormat="1">
      <alignment horizontal="center"/>
    </xf>
    <xf borderId="4" fillId="0" fontId="5" numFmtId="165" xfId="0" applyAlignment="1" applyBorder="1" applyFont="1" applyNumberFormat="1">
      <alignment horizontal="center"/>
    </xf>
    <xf borderId="5" fillId="2" fontId="6" numFmtId="0" xfId="0" applyAlignment="1" applyBorder="1" applyFont="1">
      <alignment horizontal="center" readingOrder="0"/>
    </xf>
    <xf borderId="5" fillId="2" fontId="6" numFmtId="164" xfId="0" applyAlignment="1" applyBorder="1" applyFont="1" applyNumberFormat="1">
      <alignment horizontal="center"/>
    </xf>
    <xf borderId="5" fillId="2" fontId="6" numFmtId="165" xfId="0" applyAlignment="1" applyBorder="1" applyFont="1" applyNumberFormat="1">
      <alignment horizontal="center"/>
    </xf>
    <xf borderId="0" fillId="0" fontId="6" numFmtId="0" xfId="0" applyFont="1"/>
    <xf borderId="6" fillId="3" fontId="7" numFmtId="0" xfId="0" applyAlignment="1" applyBorder="1" applyFill="1" applyFont="1">
      <alignment readingOrder="0" shrinkToFit="0" vertical="center" wrapText="0"/>
    </xf>
    <xf borderId="7" fillId="3" fontId="8" numFmtId="0" xfId="0" applyAlignment="1" applyBorder="1" applyFont="1">
      <alignment vertical="center"/>
    </xf>
    <xf borderId="7" fillId="3" fontId="8" numFmtId="166" xfId="0" applyAlignment="1" applyBorder="1" applyFont="1" applyNumberFormat="1">
      <alignment vertical="center"/>
    </xf>
    <xf borderId="8" fillId="3" fontId="9" numFmtId="165" xfId="0" applyAlignment="1" applyBorder="1" applyFont="1" applyNumberFormat="1">
      <alignment horizontal="left" vertical="center"/>
    </xf>
    <xf borderId="7" fillId="0" fontId="2" numFmtId="0" xfId="0" applyBorder="1" applyFont="1"/>
    <xf borderId="8" fillId="3" fontId="8" numFmtId="0" xfId="0" applyAlignment="1" applyBorder="1" applyFont="1">
      <alignment vertical="center"/>
    </xf>
    <xf borderId="8" fillId="3" fontId="8" numFmtId="4" xfId="0" applyAlignment="1" applyBorder="1" applyFont="1" applyNumberFormat="1">
      <alignment vertical="center"/>
    </xf>
    <xf borderId="8" fillId="3" fontId="9" numFmtId="164" xfId="0" applyAlignment="1" applyBorder="1" applyFont="1" applyNumberFormat="1">
      <alignment horizontal="right" vertical="center"/>
    </xf>
    <xf borderId="9" fillId="0" fontId="2" numFmtId="0" xfId="0" applyBorder="1" applyFont="1"/>
    <xf borderId="10" fillId="3" fontId="7" numFmtId="0" xfId="0" applyAlignment="1" applyBorder="1" applyFont="1">
      <alignment readingOrder="0" shrinkToFit="0" vertical="center" wrapText="0"/>
    </xf>
    <xf borderId="11" fillId="3" fontId="8" numFmtId="0" xfId="0" applyAlignment="1" applyBorder="1" applyFont="1">
      <alignment vertical="center"/>
    </xf>
    <xf borderId="11" fillId="3" fontId="8" numFmtId="166" xfId="0" applyAlignment="1" applyBorder="1" applyFont="1" applyNumberFormat="1">
      <alignment vertical="center"/>
    </xf>
    <xf borderId="12" fillId="3" fontId="9" numFmtId="165" xfId="0" applyAlignment="1" applyBorder="1" applyFont="1" applyNumberFormat="1">
      <alignment horizontal="left" vertical="center"/>
    </xf>
    <xf borderId="11" fillId="0" fontId="2" numFmtId="0" xfId="0" applyBorder="1" applyFont="1"/>
    <xf borderId="11" fillId="3" fontId="8" numFmtId="4" xfId="0" applyAlignment="1" applyBorder="1" applyFont="1" applyNumberFormat="1">
      <alignment vertical="center"/>
    </xf>
    <xf borderId="12" fillId="3" fontId="9" numFmtId="164" xfId="0" applyAlignment="1" applyBorder="1" applyFont="1" applyNumberFormat="1">
      <alignment horizontal="right" vertical="center"/>
    </xf>
    <xf borderId="13" fillId="0" fontId="2" numFmtId="0" xfId="0" applyBorder="1" applyFont="1"/>
    <xf borderId="0" fillId="4" fontId="10" numFmtId="0" xfId="0" applyAlignment="1" applyFill="1" applyFont="1">
      <alignment horizontal="center" shrinkToFit="0" vertical="bottom" wrapText="0"/>
    </xf>
    <xf borderId="0" fillId="4" fontId="11" numFmtId="0" xfId="0" applyAlignment="1" applyFont="1">
      <alignment horizontal="center" readingOrder="0" shrinkToFit="0" vertical="bottom" wrapText="0"/>
    </xf>
    <xf borderId="0" fillId="4" fontId="11" numFmtId="0" xfId="0" applyAlignment="1" applyFont="1">
      <alignment horizontal="center" readingOrder="0" shrinkToFit="0" vertical="bottom" wrapText="1"/>
    </xf>
    <xf borderId="0" fillId="4" fontId="11" numFmtId="4" xfId="0" applyAlignment="1" applyFont="1" applyNumberFormat="1">
      <alignment horizontal="center" readingOrder="0" shrinkToFit="0" vertical="bottom" wrapText="0"/>
    </xf>
    <xf borderId="14" fillId="5" fontId="10" numFmtId="0" xfId="0" applyAlignment="1" applyBorder="1" applyFill="1" applyFont="1">
      <alignment horizontal="center" shrinkToFit="0" vertical="bottom" wrapText="0"/>
    </xf>
    <xf borderId="1" fillId="5" fontId="10" numFmtId="0" xfId="0" applyAlignment="1" applyBorder="1" applyFont="1">
      <alignment horizontal="center" shrinkToFit="0" vertical="bottom" wrapText="0"/>
    </xf>
    <xf borderId="15" fillId="5" fontId="11" numFmtId="0" xfId="0" applyAlignment="1" applyBorder="1" applyFont="1">
      <alignment horizontal="center" readingOrder="0" shrinkToFit="0" vertical="bottom" wrapText="0"/>
    </xf>
    <xf borderId="16" fillId="5" fontId="11" numFmtId="0" xfId="0" applyAlignment="1" applyBorder="1" applyFont="1">
      <alignment horizontal="center" readingOrder="0" shrinkToFit="0" vertical="bottom" wrapText="0"/>
    </xf>
    <xf borderId="15" fillId="5" fontId="11" numFmtId="0" xfId="0" applyAlignment="1" applyBorder="1" applyFont="1">
      <alignment horizontal="center" readingOrder="0" shrinkToFit="0" vertical="bottom" wrapText="1"/>
    </xf>
    <xf borderId="15" fillId="5" fontId="11" numFmtId="4" xfId="0" applyAlignment="1" applyBorder="1" applyFont="1" applyNumberFormat="1">
      <alignment horizontal="center" readingOrder="0" shrinkToFit="0" vertical="bottom" wrapText="0"/>
    </xf>
    <xf borderId="15" fillId="5" fontId="10" numFmtId="0" xfId="0" applyAlignment="1" applyBorder="1" applyFont="1">
      <alignment horizontal="center" shrinkToFit="0" vertical="bottom" wrapText="0"/>
    </xf>
    <xf borderId="17" fillId="5" fontId="11" numFmtId="0" xfId="0" applyAlignment="1" applyBorder="1" applyFont="1">
      <alignment horizontal="center" readingOrder="0" shrinkToFit="0" vertical="bottom" wrapText="0"/>
    </xf>
    <xf borderId="3" fillId="0" fontId="12" numFmtId="0" xfId="0" applyAlignment="1" applyBorder="1" applyFont="1">
      <alignment horizontal="center" shrinkToFit="0" vertical="center" wrapText="0"/>
    </xf>
    <xf borderId="18" fillId="0" fontId="13" numFmtId="0" xfId="0" applyAlignment="1" applyBorder="1" applyFont="1">
      <alignment horizontal="center" readingOrder="0" shrinkToFit="0" vertical="center" wrapText="0"/>
    </xf>
    <xf borderId="18" fillId="0" fontId="13" numFmtId="3" xfId="0" applyAlignment="1" applyBorder="1" applyFont="1" applyNumberFormat="1">
      <alignment readingOrder="0" shrinkToFit="0" vertical="center" wrapText="1"/>
    </xf>
    <xf borderId="19" fillId="6" fontId="0" numFmtId="3" xfId="0" applyAlignment="1" applyBorder="1" applyFill="1" applyFont="1" applyNumberFormat="1">
      <alignment horizontal="right" readingOrder="0" shrinkToFit="0" vertical="center" wrapText="1"/>
    </xf>
    <xf borderId="20" fillId="6" fontId="0" numFmtId="3" xfId="0" applyAlignment="1" applyBorder="1" applyFont="1" applyNumberFormat="1">
      <alignment horizontal="center" readingOrder="0" shrinkToFit="0" vertical="center" wrapText="1"/>
    </xf>
    <xf borderId="20" fillId="6" fontId="0" numFmtId="164" xfId="0" applyAlignment="1" applyBorder="1" applyFont="1" applyNumberFormat="1">
      <alignment horizontal="right" readingOrder="0" vertical="center"/>
    </xf>
    <xf borderId="20" fillId="6" fontId="14" numFmtId="164" xfId="0" applyAlignment="1" applyBorder="1" applyFont="1" applyNumberFormat="1">
      <alignment horizontal="right" readingOrder="0" vertical="center"/>
    </xf>
    <xf borderId="20" fillId="6" fontId="0" numFmtId="4" xfId="0" applyAlignment="1" applyBorder="1" applyFont="1" applyNumberFormat="1">
      <alignment horizontal="right" vertical="center"/>
    </xf>
    <xf borderId="20" fillId="6" fontId="0" numFmtId="167" xfId="0" applyAlignment="1" applyBorder="1" applyFont="1" applyNumberFormat="1">
      <alignment horizontal="right" readingOrder="0" shrinkToFit="0" vertical="center" wrapText="0"/>
    </xf>
    <xf borderId="20" fillId="6" fontId="0" numFmtId="164" xfId="0" applyAlignment="1" applyBorder="1" applyFont="1" applyNumberFormat="1">
      <alignment horizontal="right" readingOrder="0" shrinkToFit="0" vertical="center" wrapText="0"/>
    </xf>
    <xf borderId="21" fillId="6" fontId="14" numFmtId="164" xfId="0" applyAlignment="1" applyBorder="1" applyFont="1" applyNumberFormat="1">
      <alignment horizontal="right" readingOrder="0" vertical="center"/>
    </xf>
    <xf borderId="22" fillId="6" fontId="14" numFmtId="164" xfId="0" applyAlignment="1" applyBorder="1" applyFont="1" applyNumberFormat="1">
      <alignment horizontal="right" shrinkToFit="0" vertical="center" wrapText="0"/>
    </xf>
    <xf borderId="18" fillId="6" fontId="10" numFmtId="164" xfId="0" applyAlignment="1" applyBorder="1" applyFont="1" applyNumberFormat="1">
      <alignment horizontal="right" shrinkToFit="0" vertical="center" wrapText="0"/>
    </xf>
    <xf borderId="20" fillId="6" fontId="10" numFmtId="164" xfId="0" applyAlignment="1" applyBorder="1" applyFont="1" applyNumberFormat="1">
      <alignment horizontal="right" shrinkToFit="0" vertical="center" wrapText="0"/>
    </xf>
    <xf borderId="20" fillId="6" fontId="14" numFmtId="164" xfId="0" applyAlignment="1" applyBorder="1" applyFont="1" applyNumberFormat="1">
      <alignment horizontal="right" shrinkToFit="0" vertical="center" wrapText="0"/>
    </xf>
    <xf borderId="21" fillId="6" fontId="14" numFmtId="164" xfId="0" applyAlignment="1" applyBorder="1" applyFont="1" applyNumberFormat="1">
      <alignment horizontal="right" shrinkToFit="0" vertical="center" wrapText="0"/>
    </xf>
    <xf borderId="4" fillId="0" fontId="2" numFmtId="0" xfId="0" applyBorder="1" applyFont="1"/>
    <xf borderId="19" fillId="0" fontId="2" numFmtId="0" xfId="0" applyBorder="1" applyFont="1"/>
    <xf borderId="19" fillId="6" fontId="14" numFmtId="3" xfId="0" applyAlignment="1" applyBorder="1" applyFont="1" applyNumberFormat="1">
      <alignment horizontal="right" shrinkToFit="0" vertical="center" wrapText="1"/>
    </xf>
    <xf borderId="0" fillId="6" fontId="0" numFmtId="3" xfId="0" applyAlignment="1" applyFont="1" applyNumberFormat="1">
      <alignment horizontal="center" readingOrder="0" shrinkToFit="0" vertical="center" wrapText="1"/>
    </xf>
    <xf borderId="0" fillId="6" fontId="14" numFmtId="164" xfId="0" applyAlignment="1" applyFont="1" applyNumberFormat="1">
      <alignment horizontal="right" readingOrder="0" vertical="center"/>
    </xf>
    <xf borderId="0" fillId="6" fontId="0" numFmtId="164" xfId="0" applyAlignment="1" applyFont="1" applyNumberFormat="1">
      <alignment horizontal="right" readingOrder="0" vertical="center"/>
    </xf>
    <xf borderId="0" fillId="6" fontId="0" numFmtId="4" xfId="0" applyAlignment="1" applyFont="1" applyNumberFormat="1">
      <alignment horizontal="right" vertical="center"/>
    </xf>
    <xf borderId="0" fillId="6" fontId="0" numFmtId="167" xfId="0" applyAlignment="1" applyFont="1" applyNumberFormat="1">
      <alignment horizontal="right" readingOrder="0" shrinkToFit="0" vertical="center" wrapText="0"/>
    </xf>
    <xf borderId="0" fillId="6" fontId="0" numFmtId="164" xfId="0" applyAlignment="1" applyFont="1" applyNumberFormat="1">
      <alignment horizontal="right" readingOrder="0" shrinkToFit="0" vertical="center" wrapText="0"/>
    </xf>
    <xf borderId="0" fillId="6" fontId="14" numFmtId="164" xfId="0" applyAlignment="1" applyFont="1" applyNumberFormat="1">
      <alignment horizontal="right" shrinkToFit="0" vertical="center" wrapText="0"/>
    </xf>
    <xf borderId="23" fillId="6" fontId="14" numFmtId="164" xfId="0" applyAlignment="1" applyBorder="1" applyFont="1" applyNumberFormat="1">
      <alignment horizontal="right" readingOrder="0" vertical="center"/>
    </xf>
    <xf borderId="19" fillId="6" fontId="10" numFmtId="164" xfId="0" applyAlignment="1" applyBorder="1" applyFont="1" applyNumberFormat="1">
      <alignment horizontal="right" shrinkToFit="0" vertical="center" wrapText="0"/>
    </xf>
    <xf borderId="0" fillId="6" fontId="10" numFmtId="164" xfId="0" applyAlignment="1" applyFont="1" applyNumberFormat="1">
      <alignment horizontal="right" shrinkToFit="0" vertical="center" wrapText="0"/>
    </xf>
    <xf borderId="23" fillId="6" fontId="14" numFmtId="164" xfId="0" applyAlignment="1" applyBorder="1" applyFont="1" applyNumberFormat="1">
      <alignment horizontal="right" shrinkToFit="0" vertical="center" wrapText="0"/>
    </xf>
    <xf borderId="0" fillId="6" fontId="14" numFmtId="167" xfId="0" applyAlignment="1" applyFont="1" applyNumberFormat="1">
      <alignment horizontal="right" readingOrder="0" vertical="center"/>
    </xf>
    <xf borderId="0" fillId="6" fontId="14" numFmtId="164" xfId="0" applyAlignment="1" applyFont="1" applyNumberFormat="1">
      <alignment horizontal="right" vertical="center"/>
    </xf>
    <xf borderId="23" fillId="6" fontId="14" numFmtId="164" xfId="0" applyAlignment="1" applyBorder="1" applyFont="1" applyNumberFormat="1">
      <alignment horizontal="right" vertical="center"/>
    </xf>
    <xf borderId="22" fillId="6" fontId="14" numFmtId="164" xfId="0" applyAlignment="1" applyBorder="1" applyFont="1" applyNumberFormat="1">
      <alignment horizontal="right" vertical="center"/>
    </xf>
    <xf borderId="24" fillId="0" fontId="2" numFmtId="0" xfId="0" applyBorder="1" applyFont="1"/>
    <xf borderId="24" fillId="6" fontId="14" numFmtId="3" xfId="0" applyAlignment="1" applyBorder="1" applyFont="1" applyNumberFormat="1">
      <alignment horizontal="right" shrinkToFit="0" vertical="center" wrapText="1"/>
    </xf>
    <xf borderId="25" fillId="6" fontId="0" numFmtId="3" xfId="0" applyAlignment="1" applyBorder="1" applyFont="1" applyNumberFormat="1">
      <alignment horizontal="center" readingOrder="0" shrinkToFit="0" vertical="center" wrapText="1"/>
    </xf>
    <xf borderId="25" fillId="6" fontId="0" numFmtId="164" xfId="0" applyAlignment="1" applyBorder="1" applyFont="1" applyNumberFormat="1">
      <alignment horizontal="right" readingOrder="0" vertical="center"/>
    </xf>
    <xf borderId="25" fillId="6" fontId="14" numFmtId="164" xfId="0" applyAlignment="1" applyBorder="1" applyFont="1" applyNumberFormat="1">
      <alignment horizontal="right" readingOrder="0" vertical="center"/>
    </xf>
    <xf borderId="25" fillId="6" fontId="0" numFmtId="4" xfId="0" applyAlignment="1" applyBorder="1" applyFont="1" applyNumberFormat="1">
      <alignment horizontal="right" vertical="center"/>
    </xf>
    <xf borderId="25" fillId="6" fontId="14" numFmtId="167" xfId="0" applyAlignment="1" applyBorder="1" applyFont="1" applyNumberFormat="1">
      <alignment horizontal="right" vertical="center"/>
    </xf>
    <xf borderId="25" fillId="6" fontId="14" numFmtId="164" xfId="0" applyAlignment="1" applyBorder="1" applyFont="1" applyNumberFormat="1">
      <alignment horizontal="right" vertical="center"/>
    </xf>
    <xf borderId="26" fillId="6" fontId="14" numFmtId="164" xfId="0" applyAlignment="1" applyBorder="1" applyFont="1" applyNumberFormat="1">
      <alignment horizontal="right" vertical="center"/>
    </xf>
    <xf borderId="24" fillId="6" fontId="10" numFmtId="164" xfId="0" applyAlignment="1" applyBorder="1" applyFont="1" applyNumberFormat="1">
      <alignment horizontal="right" shrinkToFit="0" vertical="center" wrapText="0"/>
    </xf>
    <xf borderId="25" fillId="6" fontId="10" numFmtId="164" xfId="0" applyAlignment="1" applyBorder="1" applyFont="1" applyNumberFormat="1">
      <alignment horizontal="right" shrinkToFit="0" vertical="center" wrapText="0"/>
    </xf>
    <xf borderId="25" fillId="6" fontId="14" numFmtId="164" xfId="0" applyAlignment="1" applyBorder="1" applyFont="1" applyNumberFormat="1">
      <alignment horizontal="right" shrinkToFit="0" vertical="center" wrapText="0"/>
    </xf>
    <xf borderId="26" fillId="6" fontId="14" numFmtId="164" xfId="0" applyAlignment="1" applyBorder="1" applyFont="1" applyNumberFormat="1">
      <alignment horizontal="right" shrinkToFit="0" vertical="center" wrapText="0"/>
    </xf>
    <xf borderId="18" fillId="6" fontId="0" numFmtId="3" xfId="0" applyAlignment="1" applyBorder="1" applyFont="1" applyNumberFormat="1">
      <alignment horizontal="right" readingOrder="0" shrinkToFit="0" vertical="center" wrapText="1"/>
    </xf>
    <xf borderId="0" fillId="6" fontId="14" numFmtId="167" xfId="0" applyAlignment="1" applyFont="1" applyNumberFormat="1">
      <alignment horizontal="right" shrinkToFit="0" vertical="center" wrapText="0"/>
    </xf>
    <xf borderId="0" fillId="6" fontId="14" numFmtId="167" xfId="0" applyAlignment="1" applyFont="1" applyNumberFormat="1">
      <alignment horizontal="right" vertical="center"/>
    </xf>
    <xf borderId="25" fillId="6" fontId="0" numFmtId="4" xfId="0" applyAlignment="1" applyBorder="1" applyFont="1" applyNumberFormat="1">
      <alignment horizontal="right" readingOrder="0" vertical="center"/>
    </xf>
    <xf borderId="25" fillId="6" fontId="14" numFmtId="167" xfId="0" applyAlignment="1" applyBorder="1" applyFont="1" applyNumberFormat="1">
      <alignment horizontal="right" readingOrder="0" vertical="center"/>
    </xf>
    <xf borderId="5" fillId="0" fontId="2" numFmtId="0" xfId="0" applyBorder="1" applyFont="1"/>
    <xf borderId="0" fillId="0" fontId="14" numFmtId="0" xfId="0" applyAlignment="1" applyFont="1">
      <alignment shrinkToFit="0" vertical="bottom" wrapText="0"/>
    </xf>
    <xf borderId="27" fillId="6" fontId="11" numFmtId="0" xfId="0" applyAlignment="1" applyBorder="1" applyFont="1">
      <alignment horizontal="center" readingOrder="0" shrinkToFit="0" vertical="bottom" wrapText="0"/>
    </xf>
    <xf borderId="0" fillId="0" fontId="14" numFmtId="0" xfId="0" applyAlignment="1" applyFont="1">
      <alignment shrinkToFit="0" vertical="center" wrapText="0"/>
    </xf>
    <xf borderId="0" fillId="6" fontId="14" numFmtId="166" xfId="0" applyAlignment="1" applyFont="1" applyNumberFormat="1">
      <alignment horizontal="right" shrinkToFit="0" vertical="center" wrapText="1"/>
    </xf>
    <xf borderId="0" fillId="6" fontId="0" numFmtId="166" xfId="0" applyAlignment="1" applyFont="1" applyNumberFormat="1">
      <alignment horizontal="center" readingOrder="0" shrinkToFit="0" vertical="center" wrapText="1"/>
    </xf>
    <xf borderId="0" fillId="6" fontId="0" numFmtId="4" xfId="0" applyAlignment="1" applyFont="1" applyNumberFormat="1">
      <alignment horizontal="right" readingOrder="0" vertical="center"/>
    </xf>
    <xf borderId="0" fillId="6" fontId="14" numFmtId="0" xfId="0" applyAlignment="1" applyFont="1">
      <alignment horizontal="right" shrinkToFit="0" vertical="center" wrapText="0"/>
    </xf>
    <xf borderId="0" fillId="6" fontId="10" numFmtId="0" xfId="0" applyAlignment="1" applyFont="1">
      <alignment horizontal="right" shrinkToFit="0" vertical="center" wrapText="0"/>
    </xf>
    <xf borderId="27" fillId="6" fontId="10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vertical="center"/>
    </xf>
    <xf borderId="0" fillId="0" fontId="14" numFmtId="166" xfId="0" applyAlignment="1" applyFont="1" applyNumberFormat="1">
      <alignment shrinkToFit="0" vertical="bottom" wrapText="0"/>
    </xf>
    <xf borderId="0" fillId="0" fontId="14" numFmtId="166" xfId="0" applyAlignment="1" applyFont="1" applyNumberFormat="1">
      <alignment horizontal="center" shrinkToFit="0" vertical="bottom" wrapText="0"/>
    </xf>
    <xf borderId="0" fillId="0" fontId="3" numFmtId="4" xfId="0" applyFont="1" applyNumberFormat="1"/>
    <xf borderId="28" fillId="5" fontId="10" numFmtId="0" xfId="0" applyAlignment="1" applyBorder="1" applyFont="1">
      <alignment horizontal="center" shrinkToFit="0" vertical="center" wrapText="1"/>
    </xf>
    <xf borderId="14" fillId="5" fontId="10" numFmtId="0" xfId="0" applyAlignment="1" applyBorder="1" applyFont="1">
      <alignment horizontal="center" shrinkToFit="0" vertical="center" wrapText="1"/>
    </xf>
    <xf borderId="22" fillId="5" fontId="10" numFmtId="0" xfId="0" applyAlignment="1" applyBorder="1" applyFont="1">
      <alignment horizontal="center" shrinkToFit="0" vertical="center" wrapText="0"/>
    </xf>
    <xf borderId="15" fillId="5" fontId="10" numFmtId="0" xfId="0" applyAlignment="1" applyBorder="1" applyFont="1">
      <alignment horizontal="center" shrinkToFit="0" vertical="center" wrapText="1"/>
    </xf>
    <xf borderId="16" fillId="5" fontId="10" numFmtId="0" xfId="0" applyAlignment="1" applyBorder="1" applyFont="1">
      <alignment horizontal="center" shrinkToFit="0" vertical="center" wrapText="1"/>
    </xf>
    <xf borderId="15" fillId="5" fontId="10" numFmtId="4" xfId="0" applyAlignment="1" applyBorder="1" applyFont="1" applyNumberFormat="1">
      <alignment horizontal="center" shrinkToFit="0" vertical="center" wrapText="1"/>
    </xf>
    <xf borderId="17" fillId="5" fontId="10" numFmtId="0" xfId="0" applyAlignment="1" applyBorder="1" applyFont="1">
      <alignment horizontal="center" shrinkToFit="0" vertical="center" wrapText="1"/>
    </xf>
    <xf borderId="1" fillId="5" fontId="11" numFmtId="0" xfId="0" applyAlignment="1" applyBorder="1" applyFont="1">
      <alignment horizontal="center" readingOrder="0" shrinkToFit="0" vertical="center" wrapText="0"/>
    </xf>
    <xf borderId="16" fillId="0" fontId="2" numFmtId="0" xfId="0" applyBorder="1" applyFont="1"/>
    <xf borderId="28" fillId="5" fontId="11" numFmtId="0" xfId="0" applyAlignment="1" applyBorder="1" applyFont="1">
      <alignment horizontal="center" readingOrder="0" shrinkToFit="0" vertical="center" wrapText="0"/>
    </xf>
    <xf borderId="4" fillId="0" fontId="12" numFmtId="0" xfId="0" applyAlignment="1" applyBorder="1" applyFont="1">
      <alignment horizontal="center" shrinkToFit="0" vertical="center" wrapText="0"/>
    </xf>
    <xf borderId="19" fillId="0" fontId="13" numFmtId="0" xfId="0" applyAlignment="1" applyBorder="1" applyFont="1">
      <alignment horizontal="center" readingOrder="0" shrinkToFit="0" vertical="center" wrapText="0"/>
    </xf>
    <xf borderId="19" fillId="0" fontId="13" numFmtId="3" xfId="0" applyAlignment="1" applyBorder="1" applyFont="1" applyNumberFormat="1">
      <alignment readingOrder="0" shrinkToFit="0" vertical="center" wrapText="1"/>
    </xf>
    <xf borderId="19" fillId="4" fontId="0" numFmtId="3" xfId="0" applyAlignment="1" applyBorder="1" applyFont="1" applyNumberFormat="1">
      <alignment horizontal="right" readingOrder="0" shrinkToFit="0" vertical="center" wrapText="1"/>
    </xf>
    <xf borderId="0" fillId="4" fontId="0" numFmtId="3" xfId="0" applyAlignment="1" applyFont="1" applyNumberFormat="1">
      <alignment horizontal="center" readingOrder="0" shrinkToFit="0" vertical="center" wrapText="1"/>
    </xf>
    <xf borderId="0" fillId="4" fontId="0" numFmtId="164" xfId="0" applyAlignment="1" applyFont="1" applyNumberFormat="1">
      <alignment horizontal="right" readingOrder="0" vertical="center"/>
    </xf>
    <xf borderId="0" fillId="4" fontId="14" numFmtId="164" xfId="0" applyAlignment="1" applyFont="1" applyNumberFormat="1">
      <alignment horizontal="right" readingOrder="0" vertical="center"/>
    </xf>
    <xf borderId="0" fillId="4" fontId="0" numFmtId="4" xfId="0" applyAlignment="1" applyFont="1" applyNumberFormat="1">
      <alignment horizontal="right" vertical="center"/>
    </xf>
    <xf borderId="0" fillId="4" fontId="14" numFmtId="164" xfId="0" applyAlignment="1" applyFont="1" applyNumberFormat="1">
      <alignment horizontal="right" shrinkToFit="0" vertical="center" wrapText="0"/>
    </xf>
    <xf borderId="23" fillId="4" fontId="14" numFmtId="164" xfId="0" applyAlignment="1" applyBorder="1" applyFont="1" applyNumberFormat="1">
      <alignment horizontal="right" readingOrder="0" vertical="center"/>
    </xf>
    <xf borderId="25" fillId="4" fontId="14" numFmtId="164" xfId="0" applyAlignment="1" applyBorder="1" applyFont="1" applyNumberFormat="1">
      <alignment horizontal="right" shrinkToFit="0" vertical="center" wrapText="0"/>
    </xf>
    <xf borderId="19" fillId="4" fontId="10" numFmtId="164" xfId="0" applyAlignment="1" applyBorder="1" applyFont="1" applyNumberFormat="1">
      <alignment horizontal="right" shrinkToFit="0" vertical="center" wrapText="0"/>
    </xf>
    <xf borderId="23" fillId="4" fontId="2" numFmtId="0" xfId="0" applyBorder="1" applyFont="1"/>
    <xf borderId="19" fillId="7" fontId="14" numFmtId="3" xfId="0" applyAlignment="1" applyBorder="1" applyFill="1" applyFont="1" applyNumberFormat="1">
      <alignment horizontal="right" shrinkToFit="0" vertical="center" wrapText="1"/>
    </xf>
    <xf borderId="0" fillId="7" fontId="0" numFmtId="3" xfId="0" applyAlignment="1" applyFont="1" applyNumberFormat="1">
      <alignment horizontal="center" readingOrder="0" shrinkToFit="0" vertical="center" wrapText="1"/>
    </xf>
    <xf borderId="0" fillId="7" fontId="14" numFmtId="164" xfId="0" applyAlignment="1" applyFont="1" applyNumberFormat="1">
      <alignment horizontal="right" readingOrder="0" vertical="center"/>
    </xf>
    <xf borderId="0" fillId="7" fontId="0" numFmtId="164" xfId="0" applyAlignment="1" applyFont="1" applyNumberFormat="1">
      <alignment horizontal="right" readingOrder="0" vertical="center"/>
    </xf>
    <xf borderId="0" fillId="7" fontId="0" numFmtId="4" xfId="0" applyAlignment="1" applyFont="1" applyNumberFormat="1">
      <alignment horizontal="right" vertical="center"/>
    </xf>
    <xf borderId="0" fillId="7" fontId="14" numFmtId="164" xfId="0" applyAlignment="1" applyFont="1" applyNumberFormat="1">
      <alignment horizontal="right" shrinkToFit="0" vertical="center" wrapText="0"/>
    </xf>
    <xf borderId="23" fillId="7" fontId="14" numFmtId="164" xfId="0" applyAlignment="1" applyBorder="1" applyFont="1" applyNumberFormat="1">
      <alignment horizontal="right" readingOrder="0" vertical="center"/>
    </xf>
    <xf borderId="22" fillId="7" fontId="14" numFmtId="164" xfId="0" applyAlignment="1" applyBorder="1" applyFont="1" applyNumberFormat="1">
      <alignment horizontal="right" shrinkToFit="0" vertical="center" wrapText="0"/>
    </xf>
    <xf borderId="19" fillId="7" fontId="10" numFmtId="164" xfId="0" applyAlignment="1" applyBorder="1" applyFont="1" applyNumberFormat="1">
      <alignment horizontal="right" shrinkToFit="0" vertical="center" wrapText="0"/>
    </xf>
    <xf borderId="23" fillId="7" fontId="2" numFmtId="0" xfId="0" applyBorder="1" applyFont="1"/>
    <xf borderId="19" fillId="4" fontId="14" numFmtId="3" xfId="0" applyAlignment="1" applyBorder="1" applyFont="1" applyNumberFormat="1">
      <alignment horizontal="right" shrinkToFit="0" vertical="center" wrapText="1"/>
    </xf>
    <xf borderId="0" fillId="4" fontId="14" numFmtId="164" xfId="0" applyAlignment="1" applyFont="1" applyNumberFormat="1">
      <alignment horizontal="right" vertical="center"/>
    </xf>
    <xf borderId="23" fillId="4" fontId="14" numFmtId="164" xfId="0" applyAlignment="1" applyBorder="1" applyFont="1" applyNumberFormat="1">
      <alignment horizontal="right" vertical="center"/>
    </xf>
    <xf borderId="22" fillId="4" fontId="14" numFmtId="164" xfId="0" applyAlignment="1" applyBorder="1" applyFont="1" applyNumberFormat="1">
      <alignment horizontal="right" vertical="center"/>
    </xf>
    <xf borderId="24" fillId="7" fontId="14" numFmtId="3" xfId="0" applyAlignment="1" applyBorder="1" applyFont="1" applyNumberFormat="1">
      <alignment horizontal="right" shrinkToFit="0" vertical="center" wrapText="1"/>
    </xf>
    <xf borderId="25" fillId="7" fontId="0" numFmtId="3" xfId="0" applyAlignment="1" applyBorder="1" applyFont="1" applyNumberFormat="1">
      <alignment horizontal="center" readingOrder="0" shrinkToFit="0" vertical="center" wrapText="1"/>
    </xf>
    <xf borderId="25" fillId="7" fontId="0" numFmtId="164" xfId="0" applyAlignment="1" applyBorder="1" applyFont="1" applyNumberFormat="1">
      <alignment horizontal="right" readingOrder="0" vertical="center"/>
    </xf>
    <xf borderId="25" fillId="7" fontId="14" numFmtId="164" xfId="0" applyAlignment="1" applyBorder="1" applyFont="1" applyNumberFormat="1">
      <alignment horizontal="right" readingOrder="0" vertical="center"/>
    </xf>
    <xf borderId="25" fillId="7" fontId="0" numFmtId="4" xfId="0" applyAlignment="1" applyBorder="1" applyFont="1" applyNumberFormat="1">
      <alignment horizontal="right" vertical="center"/>
    </xf>
    <xf borderId="25" fillId="7" fontId="14" numFmtId="164" xfId="0" applyAlignment="1" applyBorder="1" applyFont="1" applyNumberFormat="1">
      <alignment horizontal="right" vertical="center"/>
    </xf>
    <xf borderId="26" fillId="7" fontId="14" numFmtId="164" xfId="0" applyAlignment="1" applyBorder="1" applyFont="1" applyNumberFormat="1">
      <alignment horizontal="right" vertical="center"/>
    </xf>
    <xf borderId="22" fillId="7" fontId="14" numFmtId="164" xfId="0" applyAlignment="1" applyBorder="1" applyFont="1" applyNumberFormat="1">
      <alignment horizontal="right" vertical="center"/>
    </xf>
    <xf borderId="24" fillId="7" fontId="10" numFmtId="164" xfId="0" applyAlignment="1" applyBorder="1" applyFont="1" applyNumberFormat="1">
      <alignment horizontal="right" shrinkToFit="0" vertical="center" wrapText="0"/>
    </xf>
    <xf borderId="25" fillId="7" fontId="2" numFmtId="0" xfId="0" applyBorder="1" applyFont="1"/>
    <xf borderId="25" fillId="7" fontId="14" numFmtId="164" xfId="0" applyAlignment="1" applyBorder="1" applyFont="1" applyNumberFormat="1">
      <alignment horizontal="right" shrinkToFit="0" vertical="center" wrapText="0"/>
    </xf>
    <xf borderId="26" fillId="7" fontId="2" numFmtId="0" xfId="0" applyBorder="1" applyFont="1"/>
    <xf borderId="18" fillId="4" fontId="0" numFmtId="3" xfId="0" applyAlignment="1" applyBorder="1" applyFont="1" applyNumberFormat="1">
      <alignment horizontal="right" readingOrder="0" shrinkToFit="0" vertical="center" wrapText="1"/>
    </xf>
    <xf borderId="20" fillId="4" fontId="0" numFmtId="3" xfId="0" applyAlignment="1" applyBorder="1" applyFont="1" applyNumberFormat="1">
      <alignment horizontal="center" readingOrder="0" shrinkToFit="0" vertical="center" wrapText="1"/>
    </xf>
    <xf borderId="20" fillId="4" fontId="0" numFmtId="164" xfId="0" applyAlignment="1" applyBorder="1" applyFont="1" applyNumberFormat="1">
      <alignment horizontal="right" readingOrder="0" vertical="center"/>
    </xf>
    <xf borderId="20" fillId="4" fontId="14" numFmtId="164" xfId="0" applyAlignment="1" applyBorder="1" applyFont="1" applyNumberFormat="1">
      <alignment horizontal="right" readingOrder="0" vertical="center"/>
    </xf>
    <xf borderId="20" fillId="4" fontId="0" numFmtId="4" xfId="0" applyAlignment="1" applyBorder="1" applyFont="1" applyNumberFormat="1">
      <alignment horizontal="right" vertical="center"/>
    </xf>
    <xf borderId="20" fillId="4" fontId="14" numFmtId="164" xfId="0" applyAlignment="1" applyBorder="1" applyFont="1" applyNumberFormat="1">
      <alignment horizontal="right" shrinkToFit="0" vertical="center" wrapText="0"/>
    </xf>
    <xf borderId="21" fillId="4" fontId="14" numFmtId="164" xfId="0" applyAlignment="1" applyBorder="1" applyFont="1" applyNumberFormat="1">
      <alignment horizontal="right" readingOrder="0" vertical="center"/>
    </xf>
    <xf borderId="22" fillId="4" fontId="14" numFmtId="164" xfId="0" applyAlignment="1" applyBorder="1" applyFont="1" applyNumberFormat="1">
      <alignment horizontal="right" shrinkToFit="0" vertical="center" wrapText="0"/>
    </xf>
    <xf borderId="18" fillId="4" fontId="10" numFmtId="164" xfId="0" applyAlignment="1" applyBorder="1" applyFont="1" applyNumberFormat="1">
      <alignment horizontal="right" shrinkToFit="0" vertical="center" wrapText="0"/>
    </xf>
    <xf borderId="20" fillId="4" fontId="2" numFmtId="0" xfId="0" applyBorder="1" applyFont="1"/>
    <xf borderId="21" fillId="4" fontId="2" numFmtId="0" xfId="0" applyBorder="1" applyFont="1"/>
    <xf borderId="0" fillId="0" fontId="12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2" numFmtId="3" xfId="0" applyAlignment="1" applyFont="1" applyNumberFormat="1">
      <alignment shrinkToFit="0" vertical="center" wrapText="1"/>
    </xf>
    <xf borderId="0" fillId="4" fontId="14" numFmtId="3" xfId="0" applyAlignment="1" applyFont="1" applyNumberFormat="1">
      <alignment horizontal="right" shrinkToFit="0" vertical="center" wrapText="1"/>
    </xf>
    <xf borderId="0" fillId="4" fontId="15" numFmtId="164" xfId="0" applyAlignment="1" applyFont="1" applyNumberFormat="1">
      <alignment horizontal="right" readingOrder="0" vertical="center"/>
    </xf>
    <xf borderId="0" fillId="4" fontId="0" numFmtId="164" xfId="0" applyAlignment="1" applyFont="1" applyNumberFormat="1">
      <alignment horizontal="right" readingOrder="0" shrinkToFit="0" vertical="center" wrapText="0"/>
    </xf>
    <xf borderId="0" fillId="4" fontId="0" numFmtId="4" xfId="0" applyAlignment="1" applyFont="1" applyNumberFormat="1">
      <alignment horizontal="right" shrinkToFit="0" vertical="center" wrapText="0"/>
    </xf>
    <xf borderId="0" fillId="4" fontId="11" numFmtId="164" xfId="0" applyAlignment="1" applyFont="1" applyNumberFormat="1">
      <alignment horizontal="right" readingOrder="0" shrinkToFit="0" vertical="center" wrapText="0"/>
    </xf>
    <xf borderId="0" fillId="4" fontId="10" numFmtId="164" xfId="0" applyAlignment="1" applyFont="1" applyNumberFormat="1">
      <alignment horizontal="right" shrinkToFit="0" vertical="center" wrapText="0"/>
    </xf>
    <xf borderId="0" fillId="0" fontId="14" numFmtId="164" xfId="0" applyAlignment="1" applyFont="1" applyNumberFormat="1">
      <alignment horizontal="right" shrinkToFit="0" vertical="center" wrapText="0"/>
    </xf>
    <xf borderId="0" fillId="0" fontId="16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8" numFmtId="166" xfId="0" applyAlignment="1" applyFont="1" applyNumberFormat="1">
      <alignment vertical="bottom"/>
    </xf>
    <xf borderId="0" fillId="0" fontId="8" numFmtId="4" xfId="0" applyAlignment="1" applyFont="1" applyNumberFormat="1">
      <alignment vertical="bottom"/>
    </xf>
    <xf borderId="0" fillId="0" fontId="17" numFmtId="0" xfId="0" applyAlignment="1" applyFont="1">
      <alignment shrinkToFit="0" vertical="bottom" wrapText="0"/>
    </xf>
    <xf borderId="4" fillId="0" fontId="13" numFmtId="0" xfId="0" applyAlignment="1" applyBorder="1" applyFont="1">
      <alignment horizontal="center" readingOrder="0" shrinkToFit="0" vertical="center" wrapText="0"/>
    </xf>
    <xf borderId="19" fillId="6" fontId="13" numFmtId="3" xfId="0" applyAlignment="1" applyBorder="1" applyFont="1" applyNumberFormat="1">
      <alignment horizontal="right" readingOrder="0" shrinkToFit="0" wrapText="1"/>
    </xf>
    <xf borderId="0" fillId="6" fontId="0" numFmtId="3" xfId="0" applyAlignment="1" applyFont="1" applyNumberFormat="1">
      <alignment horizontal="center" readingOrder="0" shrinkToFit="0" vertical="center" wrapText="1"/>
    </xf>
    <xf borderId="0" fillId="6" fontId="0" numFmtId="164" xfId="0" applyAlignment="1" applyFont="1" applyNumberFormat="1">
      <alignment horizontal="right" readingOrder="0" vertical="center"/>
    </xf>
    <xf borderId="20" fillId="6" fontId="14" numFmtId="4" xfId="0" applyAlignment="1" applyBorder="1" applyFont="1" applyNumberFormat="1">
      <alignment horizontal="right" vertical="center"/>
    </xf>
    <xf borderId="20" fillId="6" fontId="0" numFmtId="4" xfId="0" applyAlignment="1" applyBorder="1" applyFont="1" applyNumberFormat="1">
      <alignment horizontal="right" readingOrder="0" shrinkToFit="0" vertical="center" wrapText="0"/>
    </xf>
    <xf borderId="20" fillId="6" fontId="0" numFmtId="4" xfId="0" applyAlignment="1" applyBorder="1" applyFont="1" applyNumberFormat="1">
      <alignment horizontal="right" readingOrder="0" vertical="center"/>
    </xf>
    <xf borderId="21" fillId="6" fontId="0" numFmtId="164" xfId="0" applyAlignment="1" applyBorder="1" applyFont="1" applyNumberFormat="1">
      <alignment horizontal="right" readingOrder="0" shrinkToFit="0" vertical="center" wrapText="0"/>
    </xf>
    <xf borderId="22" fillId="6" fontId="14" numFmtId="164" xfId="0" applyAlignment="1" applyBorder="1" applyFont="1" applyNumberFormat="1">
      <alignment horizontal="right" shrinkToFit="0" vertical="center" wrapText="0"/>
    </xf>
    <xf borderId="18" fillId="6" fontId="10" numFmtId="164" xfId="0" applyAlignment="1" applyBorder="1" applyFont="1" applyNumberFormat="1">
      <alignment horizontal="right" shrinkToFit="0" vertical="center" wrapText="0"/>
    </xf>
    <xf borderId="20" fillId="6" fontId="10" numFmtId="164" xfId="0" applyAlignment="1" applyBorder="1" applyFont="1" applyNumberFormat="1">
      <alignment horizontal="right" shrinkToFit="0" vertical="center" wrapText="0"/>
    </xf>
    <xf borderId="20" fillId="6" fontId="14" numFmtId="164" xfId="0" applyAlignment="1" applyBorder="1" applyFont="1" applyNumberFormat="1">
      <alignment horizontal="right" shrinkToFit="0" vertical="center" wrapText="0"/>
    </xf>
    <xf borderId="21" fillId="6" fontId="14" numFmtId="164" xfId="0" applyAlignment="1" applyBorder="1" applyFont="1" applyNumberFormat="1">
      <alignment horizontal="right" shrinkToFit="0" vertical="center" wrapText="0"/>
    </xf>
    <xf borderId="19" fillId="7" fontId="12" numFmtId="3" xfId="0" applyAlignment="1" applyBorder="1" applyFont="1" applyNumberFormat="1">
      <alignment horizontal="right" shrinkToFit="0" wrapText="1"/>
    </xf>
    <xf borderId="0" fillId="7" fontId="14" numFmtId="4" xfId="0" applyAlignment="1" applyFont="1" applyNumberFormat="1">
      <alignment horizontal="right" vertical="center"/>
    </xf>
    <xf borderId="0" fillId="7" fontId="0" numFmtId="4" xfId="0" applyAlignment="1" applyFont="1" applyNumberFormat="1">
      <alignment horizontal="right" readingOrder="0" shrinkToFit="0" vertical="center" wrapText="0"/>
    </xf>
    <xf borderId="0" fillId="7" fontId="0" numFmtId="4" xfId="0" applyAlignment="1" applyFont="1" applyNumberFormat="1">
      <alignment horizontal="right" readingOrder="0" vertical="center"/>
    </xf>
    <xf borderId="23" fillId="7" fontId="0" numFmtId="164" xfId="0" applyAlignment="1" applyBorder="1" applyFont="1" applyNumberFormat="1">
      <alignment horizontal="right" readingOrder="0" shrinkToFit="0" vertical="center" wrapText="0"/>
    </xf>
    <xf borderId="0" fillId="7" fontId="10" numFmtId="164" xfId="0" applyAlignment="1" applyFont="1" applyNumberFormat="1">
      <alignment horizontal="right" shrinkToFit="0" vertical="center" wrapText="0"/>
    </xf>
    <xf borderId="23" fillId="7" fontId="14" numFmtId="164" xfId="0" applyAlignment="1" applyBorder="1" applyFont="1" applyNumberFormat="1">
      <alignment horizontal="right" shrinkToFit="0" vertical="center" wrapText="0"/>
    </xf>
    <xf borderId="19" fillId="6" fontId="12" numFmtId="3" xfId="0" applyAlignment="1" applyBorder="1" applyFont="1" applyNumberFormat="1">
      <alignment horizontal="right" shrinkToFit="0" vertical="bottom" wrapText="1"/>
    </xf>
    <xf borderId="0" fillId="6" fontId="18" numFmtId="3" xfId="0" applyAlignment="1" applyFont="1" applyNumberFormat="1">
      <alignment horizontal="center" readingOrder="0" shrinkToFit="0" wrapText="1"/>
    </xf>
    <xf borderId="0" fillId="6" fontId="14" numFmtId="4" xfId="0" applyAlignment="1" applyFont="1" applyNumberFormat="1">
      <alignment horizontal="right" vertical="center"/>
    </xf>
    <xf borderId="0" fillId="6" fontId="0" numFmtId="4" xfId="0" applyAlignment="1" applyFont="1" applyNumberFormat="1">
      <alignment horizontal="right" readingOrder="0" vertical="center"/>
    </xf>
    <xf borderId="0" fillId="6" fontId="0" numFmtId="4" xfId="0" applyAlignment="1" applyFont="1" applyNumberFormat="1">
      <alignment horizontal="right" vertical="center"/>
    </xf>
    <xf borderId="23" fillId="6" fontId="14" numFmtId="164" xfId="0" applyAlignment="1" applyBorder="1" applyFont="1" applyNumberFormat="1">
      <alignment horizontal="right" vertical="center"/>
    </xf>
    <xf borderId="22" fillId="6" fontId="14" numFmtId="164" xfId="0" applyAlignment="1" applyBorder="1" applyFont="1" applyNumberFormat="1">
      <alignment horizontal="right" vertical="center"/>
    </xf>
    <xf borderId="19" fillId="6" fontId="10" numFmtId="164" xfId="0" applyAlignment="1" applyBorder="1" applyFont="1" applyNumberFormat="1">
      <alignment horizontal="right" shrinkToFit="0" vertical="center" wrapText="0"/>
    </xf>
    <xf borderId="0" fillId="6" fontId="10" numFmtId="164" xfId="0" applyAlignment="1" applyFont="1" applyNumberFormat="1">
      <alignment horizontal="right" shrinkToFit="0" vertical="center" wrapText="0"/>
    </xf>
    <xf borderId="0" fillId="6" fontId="14" numFmtId="164" xfId="0" applyAlignment="1" applyFont="1" applyNumberFormat="1">
      <alignment horizontal="right" shrinkToFit="0" vertical="center" wrapText="0"/>
    </xf>
    <xf borderId="23" fillId="6" fontId="14" numFmtId="164" xfId="0" applyAlignment="1" applyBorder="1" applyFont="1" applyNumberFormat="1">
      <alignment horizontal="right" shrinkToFit="0" vertical="center" wrapText="0"/>
    </xf>
    <xf borderId="24" fillId="7" fontId="12" numFmtId="3" xfId="0" applyAlignment="1" applyBorder="1" applyFont="1" applyNumberFormat="1">
      <alignment horizontal="right" shrinkToFit="0" vertical="bottom" wrapText="1"/>
    </xf>
    <xf borderId="25" fillId="7" fontId="18" numFmtId="3" xfId="0" applyAlignment="1" applyBorder="1" applyFont="1" applyNumberFormat="1">
      <alignment horizontal="center" readingOrder="0" shrinkToFit="0" wrapText="1"/>
    </xf>
    <xf borderId="25" fillId="7" fontId="14" numFmtId="4" xfId="0" applyAlignment="1" applyBorder="1" applyFont="1" applyNumberFormat="1">
      <alignment horizontal="right" vertical="center"/>
    </xf>
    <xf borderId="25" fillId="7" fontId="0" numFmtId="4" xfId="0" applyAlignment="1" applyBorder="1" applyFont="1" applyNumberFormat="1">
      <alignment horizontal="right" readingOrder="0" vertical="center"/>
    </xf>
    <xf borderId="25" fillId="7" fontId="14" numFmtId="4" xfId="0" applyAlignment="1" applyBorder="1" applyFont="1" applyNumberFormat="1">
      <alignment horizontal="right" readingOrder="0" vertical="center"/>
    </xf>
    <xf borderId="25" fillId="7" fontId="10" numFmtId="164" xfId="0" applyAlignment="1" applyBorder="1" applyFont="1" applyNumberFormat="1">
      <alignment horizontal="right" shrinkToFit="0" vertical="center" wrapText="0"/>
    </xf>
    <xf borderId="26" fillId="7" fontId="14" numFmtId="164" xfId="0" applyAlignment="1" applyBorder="1" applyFont="1" applyNumberFormat="1">
      <alignment horizontal="right" shrinkToFit="0" vertical="center" wrapText="0"/>
    </xf>
    <xf borderId="3" fillId="0" fontId="13" numFmtId="0" xfId="0" applyAlignment="1" applyBorder="1" applyFont="1">
      <alignment horizontal="center" readingOrder="0" shrinkToFit="0" vertical="center" wrapText="0"/>
    </xf>
    <xf borderId="3" fillId="0" fontId="13" numFmtId="3" xfId="0" applyAlignment="1" applyBorder="1" applyFont="1" applyNumberFormat="1">
      <alignment readingOrder="0" shrinkToFit="0" vertical="center" wrapText="1"/>
    </xf>
    <xf borderId="18" fillId="6" fontId="13" numFmtId="3" xfId="0" applyAlignment="1" applyBorder="1" applyFont="1" applyNumberFormat="1">
      <alignment horizontal="right" readingOrder="0" shrinkToFit="0" wrapText="1"/>
    </xf>
    <xf borderId="20" fillId="6" fontId="0" numFmtId="3" xfId="0" applyAlignment="1" applyBorder="1" applyFont="1" applyNumberFormat="1">
      <alignment horizontal="center" readingOrder="0" shrinkToFit="0" vertical="center" wrapText="1"/>
    </xf>
    <xf borderId="20" fillId="6" fontId="0" numFmtId="164" xfId="0" applyAlignment="1" applyBorder="1" applyFont="1" applyNumberFormat="1">
      <alignment horizontal="right" readingOrder="0" vertical="center"/>
    </xf>
    <xf borderId="0" fillId="0" fontId="3" numFmtId="0" xfId="0" applyFont="1"/>
    <xf borderId="0" fillId="0" fontId="14" numFmtId="4" xfId="0" applyAlignment="1" applyFont="1" applyNumberFormat="1">
      <alignment shrinkToFit="0" vertical="bottom" wrapText="0"/>
    </xf>
    <xf borderId="22" fillId="5" fontId="10" numFmtId="0" xfId="0" applyAlignment="1" applyBorder="1" applyFont="1">
      <alignment horizontal="center" shrinkToFit="0" vertical="center" wrapText="1"/>
    </xf>
    <xf borderId="15" fillId="5" fontId="11" numFmtId="4" xfId="0" applyAlignment="1" applyBorder="1" applyFont="1" applyNumberFormat="1">
      <alignment horizontal="center" readingOrder="0" shrinkToFit="0" vertical="center" wrapText="1"/>
    </xf>
    <xf borderId="15" fillId="5" fontId="11" numFmtId="0" xfId="0" applyAlignment="1" applyBorder="1" applyFont="1">
      <alignment horizontal="center" readingOrder="0" shrinkToFit="0" vertical="center" wrapText="1"/>
    </xf>
    <xf borderId="3" fillId="0" fontId="12" numFmtId="3" xfId="0" applyAlignment="1" applyBorder="1" applyFont="1" applyNumberFormat="1">
      <alignment shrinkToFit="0" vertical="center" wrapText="1"/>
    </xf>
    <xf borderId="0" fillId="4" fontId="0" numFmtId="3" xfId="0" applyAlignment="1" applyFont="1" applyNumberFormat="1">
      <alignment horizontal="right" readingOrder="0" shrinkToFit="0" vertical="center" wrapText="1"/>
    </xf>
    <xf borderId="0" fillId="7" fontId="14" numFmtId="3" xfId="0" applyAlignment="1" applyFont="1" applyNumberFormat="1">
      <alignment horizontal="right" shrinkToFit="0" vertical="center" wrapText="1"/>
    </xf>
    <xf borderId="25" fillId="7" fontId="14" numFmtId="3" xfId="0" applyAlignment="1" applyBorder="1" applyFont="1" applyNumberFormat="1">
      <alignment horizontal="right" shrinkToFit="0" vertical="center" wrapText="1"/>
    </xf>
    <xf borderId="20" fillId="4" fontId="0" numFmtId="3" xfId="0" applyAlignment="1" applyBorder="1" applyFont="1" applyNumberFormat="1">
      <alignment horizontal="right" readingOrder="0" shrinkToFit="0" vertical="center" wrapText="1"/>
    </xf>
    <xf borderId="0" fillId="0" fontId="12" numFmtId="3" xfId="0" applyAlignment="1" applyFont="1" applyNumberFormat="1">
      <alignment shrinkToFit="0" wrapText="1"/>
    </xf>
    <xf borderId="0" fillId="0" fontId="0" numFmtId="3" xfId="0" applyAlignment="1" applyFont="1" applyNumberFormat="1">
      <alignment horizontal="center" shrinkToFit="0" vertical="center" wrapText="1"/>
    </xf>
    <xf borderId="0" fillId="0" fontId="19" numFmtId="164" xfId="0" applyFont="1" applyNumberFormat="1"/>
    <xf borderId="0" fillId="0" fontId="19" numFmtId="4" xfId="0" applyFont="1" applyNumberFormat="1"/>
    <xf borderId="0" fillId="0" fontId="14" numFmtId="4" xfId="0" applyAlignment="1" applyFont="1" applyNumberFormat="1">
      <alignment horizontal="right" shrinkToFit="0" vertical="center" wrapText="0"/>
    </xf>
    <xf borderId="0" fillId="0" fontId="10" numFmtId="164" xfId="0" applyAlignment="1" applyFont="1" applyNumberFormat="1">
      <alignment horizontal="right" shrinkToFit="0" vertical="center" wrapText="0"/>
    </xf>
    <xf borderId="0" fillId="0" fontId="3" numFmtId="10" xfId="0" applyFont="1" applyNumberFormat="1"/>
    <xf borderId="0" fillId="4" fontId="20" numFmtId="0" xfId="0" applyAlignment="1" applyFont="1">
      <alignment horizontal="left"/>
    </xf>
    <xf borderId="22" fillId="5" fontId="11" numFmtId="0" xfId="0" applyAlignment="1" applyBorder="1" applyFont="1">
      <alignment horizontal="center" readingOrder="0" shrinkToFit="0" vertical="bottom" wrapText="0"/>
    </xf>
    <xf borderId="20" fillId="6" fontId="0" numFmtId="4" xfId="0" applyAlignment="1" applyBorder="1" applyFont="1" applyNumberFormat="1">
      <alignment horizontal="right" vertical="center"/>
    </xf>
    <xf borderId="20" fillId="6" fontId="0" numFmtId="164" xfId="0" applyAlignment="1" applyBorder="1" applyFont="1" applyNumberFormat="1">
      <alignment horizontal="right" readingOrder="0" shrinkToFit="0" vertical="center" wrapText="0"/>
    </xf>
    <xf borderId="0" fillId="6" fontId="14" numFmtId="164" xfId="0" applyAlignment="1" applyFont="1" applyNumberFormat="1">
      <alignment horizontal="right" vertical="center"/>
    </xf>
    <xf borderId="0" fillId="6" fontId="14" numFmtId="4" xfId="0" applyAlignment="1" applyFont="1" applyNumberFormat="1">
      <alignment horizontal="right" readingOrder="0" vertical="center"/>
    </xf>
    <xf borderId="0" fillId="0" fontId="3" numFmtId="0" xfId="0" applyAlignment="1" applyFont="1">
      <alignment vertical="bottom"/>
    </xf>
    <xf borderId="0" fillId="0" fontId="3" numFmtId="0" xfId="0" applyFont="1"/>
    <xf borderId="8" fillId="3" fontId="3" numFmtId="0" xfId="0" applyBorder="1" applyFont="1"/>
    <xf borderId="29" fillId="3" fontId="3" numFmtId="0" xfId="0" applyBorder="1" applyFont="1"/>
    <xf borderId="25" fillId="4" fontId="3" numFmtId="0" xfId="0" applyAlignment="1" applyBorder="1" applyFont="1">
      <alignment vertical="bottom"/>
    </xf>
    <xf borderId="30" fillId="5" fontId="21" numFmtId="0" xfId="0" applyAlignment="1" applyBorder="1" applyFont="1">
      <alignment horizontal="center" readingOrder="0" vertical="bottom"/>
    </xf>
    <xf borderId="0" fillId="4" fontId="18" numFmtId="4" xfId="0" applyAlignment="1" applyFont="1" applyNumberFormat="1">
      <alignment horizontal="right"/>
    </xf>
    <xf borderId="0" fillId="7" fontId="18" numFmtId="4" xfId="0" applyAlignment="1" applyFont="1" applyNumberFormat="1">
      <alignment horizontal="right"/>
    </xf>
    <xf borderId="25" fillId="7" fontId="18" numFmtId="4" xfId="0" applyAlignment="1" applyBorder="1" applyFont="1" applyNumberFormat="1">
      <alignment horizontal="right"/>
    </xf>
    <xf borderId="0" fillId="4" fontId="18" numFmtId="4" xfId="0" applyAlignment="1" applyFont="1" applyNumberFormat="1">
      <alignment horizontal="right" readingOrder="0"/>
    </xf>
    <xf borderId="0" fillId="7" fontId="18" numFmtId="4" xfId="0" applyAlignment="1" applyFont="1" applyNumberFormat="1">
      <alignment horizontal="right" readingOrder="0"/>
    </xf>
    <xf borderId="25" fillId="7" fontId="18" numFmtId="4" xfId="0" applyAlignment="1" applyBorder="1" applyFont="1" applyNumberFormat="1">
      <alignment horizontal="right" readingOrder="0"/>
    </xf>
    <xf borderId="25" fillId="0" fontId="3" numFmtId="0" xfId="0" applyAlignment="1" applyBorder="1" applyFont="1">
      <alignment vertical="bottom"/>
    </xf>
    <xf borderId="30" fillId="5" fontId="16" numFmtId="0" xfId="0" applyAlignment="1" applyBorder="1" applyFont="1">
      <alignment horizontal="center" readingOrder="0" shrinkToFit="0" wrapText="1"/>
    </xf>
    <xf borderId="0" fillId="4" fontId="18" numFmtId="164" xfId="0" applyAlignment="1" applyFont="1" applyNumberFormat="1">
      <alignment horizontal="right"/>
    </xf>
    <xf borderId="0" fillId="7" fontId="18" numFmtId="164" xfId="0" applyAlignment="1" applyFont="1" applyNumberFormat="1">
      <alignment horizontal="right"/>
    </xf>
    <xf borderId="25" fillId="7" fontId="18" numFmtId="164" xfId="0" applyAlignment="1" applyBorder="1" applyFont="1" applyNumberFormat="1">
      <alignment horizontal="right"/>
    </xf>
    <xf borderId="0" fillId="0" fontId="3" numFmtId="164" xfId="0" applyFont="1" applyNumberFormat="1"/>
    <xf borderId="27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0" fillId="0" fontId="14" numFmtId="0" xfId="0" applyAlignment="1" applyFont="1">
      <alignment horizontal="center" shrinkToFit="0" vertical="bottom" wrapText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/>
      <fill>
        <patternFill patternType="solid">
          <fgColor rgb="FFC4C3F7"/>
          <bgColor rgb="FFC4C3F7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5">
    <tableStyle count="4" pivot="0" name="Totais por grupo-style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Totais por grupo-style 2">
      <tableStyleElement dxfId="1" type="headerRow"/>
      <tableStyleElement dxfId="2" type="firstRowStripe"/>
      <tableStyleElement dxfId="3" type="secondRowStripe"/>
      <tableStyleElement dxfId="4" type="totalRow"/>
    </tableStyle>
    <tableStyle count="2" pivot="0" name="Circunscrição I-style">
      <tableStyleElement dxfId="2" type="firstRowStripe"/>
      <tableStyleElement dxfId="5" type="secondRowStripe"/>
    </tableStyle>
    <tableStyle count="2" pivot="0" name="Circunscrição I-style 2">
      <tableStyleElement dxfId="2" type="firstRowStripe"/>
      <tableStyleElement dxfId="5" type="secondRowStripe"/>
    </tableStyle>
    <tableStyle count="2" pivot="0" name="Circunscrição I-style 3">
      <tableStyleElement dxfId="2" type="firstRowStripe"/>
      <tableStyleElement dxfId="5" type="secondRowStripe"/>
    </tableStyle>
    <tableStyle count="2" pivot="0" name="Circunscrição I-style 4">
      <tableStyleElement dxfId="2" type="firstRowStripe"/>
      <tableStyleElement dxfId="5" type="secondRowStripe"/>
    </tableStyle>
    <tableStyle count="2" pivot="0" name="Circunscrição I-style 5">
      <tableStyleElement dxfId="2" type="firstRowStripe"/>
      <tableStyleElement dxfId="5" type="secondRowStripe"/>
    </tableStyle>
    <tableStyle count="2" pivot="0" name="Circunscrição I-style 6">
      <tableStyleElement dxfId="2" type="firstRowStripe"/>
      <tableStyleElement dxfId="5" type="secondRowStripe"/>
    </tableStyle>
    <tableStyle count="2" pivot="0" name="Circunscrição I-style 7">
      <tableStyleElement dxfId="2" type="firstRowStripe"/>
      <tableStyleElement dxfId="5" type="secondRowStripe"/>
    </tableStyle>
    <tableStyle count="2" pivot="0" name="Circunscrição I-style 8">
      <tableStyleElement dxfId="2" type="firstRowStripe"/>
      <tableStyleElement dxfId="5" type="secondRowStripe"/>
    </tableStyle>
    <tableStyle count="2" pivot="0" name="Circunscrição I-style 9">
      <tableStyleElement dxfId="2" type="firstRowStripe"/>
      <tableStyleElement dxfId="5" type="secondRowStripe"/>
    </tableStyle>
    <tableStyle count="2" pivot="0" name="Circunscrição I-style 10">
      <tableStyleElement dxfId="2" type="firstRowStripe"/>
      <tableStyleElement dxfId="5" type="secondRowStripe"/>
    </tableStyle>
    <tableStyle count="2" pivot="0" name="Circunscrição I-style 11">
      <tableStyleElement dxfId="2" type="firstRowStripe"/>
      <tableStyleElement dxfId="5" type="secondRowStripe"/>
    </tableStyle>
    <tableStyle count="2" pivot="0" name="Circunscrição I-style 12">
      <tableStyleElement dxfId="2" type="firstRowStripe"/>
      <tableStyleElement dxfId="5" type="secondRowStripe"/>
    </tableStyle>
    <tableStyle count="2" pivot="0" name="Circunscrição I-style 13">
      <tableStyleElement dxfId="2" type="firstRowStripe"/>
      <tableStyleElement dxfId="5" type="secondRowStripe"/>
    </tableStyle>
    <tableStyle count="2" pivot="0" name="Circunscrição I-style 14">
      <tableStyleElement dxfId="2" type="firstRowStripe"/>
      <tableStyleElement dxfId="5" type="secondRowStripe"/>
    </tableStyle>
    <tableStyle count="2" pivot="0" name="Circunscrição I-style 15">
      <tableStyleElement dxfId="2" type="firstRowStripe"/>
      <tableStyleElement dxfId="5" type="secondRowStripe"/>
    </tableStyle>
    <tableStyle count="2" pivot="0" name="Circunscrição I-style 16">
      <tableStyleElement dxfId="2" type="firstRowStripe"/>
      <tableStyleElement dxfId="5" type="secondRowStripe"/>
    </tableStyle>
    <tableStyle count="2" pivot="0" name="Circunscrição I-style 17">
      <tableStyleElement dxfId="2" type="firstRowStripe"/>
      <tableStyleElement dxfId="5" type="secondRowStripe"/>
    </tableStyle>
    <tableStyle count="2" pivot="0" name="Circunscrição I-style 18">
      <tableStyleElement dxfId="2" type="firstRowStripe"/>
      <tableStyleElement dxfId="5" type="secondRowStripe"/>
    </tableStyle>
    <tableStyle count="2" pivot="0" name="Circunscrição I-style 19">
      <tableStyleElement dxfId="2" type="firstRowStripe"/>
      <tableStyleElement dxfId="5" type="secondRowStripe"/>
    </tableStyle>
    <tableStyle count="2" pivot="0" name="Circunscrição I-style 20">
      <tableStyleElement dxfId="2" type="firstRowStripe"/>
      <tableStyleElement dxfId="5" type="secondRowStripe"/>
    </tableStyle>
    <tableStyle count="2" pivot="0" name="Circunscrição I-style 21">
      <tableStyleElement dxfId="2" type="firstRowStripe"/>
      <tableStyleElement dxfId="5" type="secondRowStripe"/>
    </tableStyle>
    <tableStyle count="2" pivot="0" name="Circunscrição I-style 22">
      <tableStyleElement dxfId="2" type="firstRowStripe"/>
      <tableStyleElement dxfId="5" type="secondRowStripe"/>
    </tableStyle>
    <tableStyle count="2" pivot="0" name="Circunscrição I-style 23">
      <tableStyleElement dxfId="2" type="firstRowStripe"/>
      <tableStyleElement dxfId="5" type="secondRowStripe"/>
    </tableStyle>
    <tableStyle count="2" pivot="0" name="Circunscrição I-style 24">
      <tableStyleElement dxfId="2" type="firstRowStripe"/>
      <tableStyleElement dxfId="5" type="secondRowStripe"/>
    </tableStyle>
    <tableStyle count="2" pivot="0" name="Circunscrição I-style 25">
      <tableStyleElement dxfId="2" type="firstRowStripe"/>
      <tableStyleElement dxfId="5" type="secondRowStripe"/>
    </tableStyle>
    <tableStyle count="2" pivot="0" name="Circunscrição I-style 26">
      <tableStyleElement dxfId="2" type="firstRowStripe"/>
      <tableStyleElement dxfId="5" type="secondRowStripe"/>
    </tableStyle>
    <tableStyle count="2" pivot="0" name="Circunscrição I-style 27">
      <tableStyleElement dxfId="2" type="firstRowStripe"/>
      <tableStyleElement dxfId="5" type="secondRowStripe"/>
    </tableStyle>
    <tableStyle count="2" pivot="0" name="Circunscrição I-style 28">
      <tableStyleElement dxfId="2" type="firstRowStripe"/>
      <tableStyleElement dxfId="5" type="secondRowStripe"/>
    </tableStyle>
    <tableStyle count="2" pivot="0" name="Circunscrição I-style 29">
      <tableStyleElement dxfId="2" type="firstRowStripe"/>
      <tableStyleElement dxfId="5" type="secondRowStripe"/>
    </tableStyle>
    <tableStyle count="2" pivot="0" name="Circunscrição I-style 30">
      <tableStyleElement dxfId="2" type="firstRowStripe"/>
      <tableStyleElement dxfId="5" type="secondRowStripe"/>
    </tableStyle>
    <tableStyle count="2" pivot="0" name="Circunscrição I-style 31">
      <tableStyleElement dxfId="2" type="firstRowStripe"/>
      <tableStyleElement dxfId="5" type="secondRowStripe"/>
    </tableStyle>
    <tableStyle count="2" pivot="0" name="Circunscrição I-style 32">
      <tableStyleElement dxfId="2" type="firstRowStripe"/>
      <tableStyleElement dxfId="5" type="secondRowStripe"/>
    </tableStyle>
    <tableStyle count="2" pivot="0" name="Circunscrição I-style 33">
      <tableStyleElement dxfId="2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E3:F12" displayName="Table_1" id="1">
  <tableColumns count="2">
    <tableColumn name="Circunscrição" id="1"/>
    <tableColumn name="Valor Grupo (R$)" id="2"/>
  </tableColumns>
  <tableStyleInfo name="Totais por grupo-style" showColumnStripes="0" showFirstColumn="1" showLastColumn="1" showRowStripes="1"/>
</table>
</file>

<file path=xl/tables/table10.xml><?xml version="1.0" encoding="utf-8"?>
<table xmlns="http://schemas.openxmlformats.org/spreadsheetml/2006/main" headerRowCount="0" ref="D33:T36" displayName="Table_10" id="10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8" showColumnStripes="0" showFirstColumn="1" showLastColumn="1" showRowStripes="1"/>
</table>
</file>

<file path=xl/tables/table11.xml><?xml version="1.0" encoding="utf-8"?>
<table xmlns="http://schemas.openxmlformats.org/spreadsheetml/2006/main" headerRowCount="0" ref="D13:T16" displayName="Table_11" id="1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9" showColumnStripes="0" showFirstColumn="1" showLastColumn="1" showRowStripes="1"/>
</table>
</file>

<file path=xl/tables/table12.xml><?xml version="1.0" encoding="utf-8"?>
<table xmlns="http://schemas.openxmlformats.org/spreadsheetml/2006/main" headerRowCount="0" ref="D37:T40" displayName="Table_12" id="1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0" showColumnStripes="0" showFirstColumn="1" showLastColumn="1" showRowStripes="1"/>
</table>
</file>

<file path=xl/tables/table13.xml><?xml version="1.0" encoding="utf-8"?>
<table xmlns="http://schemas.openxmlformats.org/spreadsheetml/2006/main" headerRowCount="0" ref="D25:T28" displayName="Table_13" id="1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1" showColumnStripes="0" showFirstColumn="1" showLastColumn="1" showRowStripes="1"/>
</table>
</file>

<file path=xl/tables/table14.xml><?xml version="1.0" encoding="utf-8"?>
<table xmlns="http://schemas.openxmlformats.org/spreadsheetml/2006/main" headerRowCount="0" ref="D45:T48" displayName="Table_14" id="14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2" showColumnStripes="0" showFirstColumn="1" showLastColumn="1" showRowStripes="1"/>
</table>
</file>

<file path=xl/tables/table15.xml><?xml version="1.0" encoding="utf-8"?>
<table xmlns="http://schemas.openxmlformats.org/spreadsheetml/2006/main" headerRowCount="0" ref="D133:T136" displayName="Table_15" id="15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3" showColumnStripes="0" showFirstColumn="1" showLastColumn="1" showRowStripes="1"/>
</table>
</file>

<file path=xl/tables/table16.xml><?xml version="1.0" encoding="utf-8"?>
<table xmlns="http://schemas.openxmlformats.org/spreadsheetml/2006/main" headerRowCount="0" ref="D137:T141" displayName="Table_16" id="16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4" showColumnStripes="0" showFirstColumn="1" showLastColumn="1" showRowStripes="1"/>
</table>
</file>

<file path=xl/tables/table17.xml><?xml version="1.0" encoding="utf-8"?>
<table xmlns="http://schemas.openxmlformats.org/spreadsheetml/2006/main" headerRowCount="0" ref="D101:T104" displayName="Table_17" id="17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5" showColumnStripes="0" showFirstColumn="1" showLastColumn="1" showRowStripes="1"/>
</table>
</file>

<file path=xl/tables/table18.xml><?xml version="1.0" encoding="utf-8"?>
<table xmlns="http://schemas.openxmlformats.org/spreadsheetml/2006/main" headerRowCount="0" ref="D109:T112" displayName="Table_18" id="18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6" showColumnStripes="0" showFirstColumn="1" showLastColumn="1" showRowStripes="1"/>
</table>
</file>

<file path=xl/tables/table19.xml><?xml version="1.0" encoding="utf-8"?>
<table xmlns="http://schemas.openxmlformats.org/spreadsheetml/2006/main" headerRowCount="0" ref="D93:T96" displayName="Table_19" id="19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7" showColumnStripes="0" showFirstColumn="1" showLastColumn="1" showRowStripes="1"/>
</table>
</file>

<file path=xl/tables/table2.xml><?xml version="1.0" encoding="utf-8"?>
<table xmlns="http://schemas.openxmlformats.org/spreadsheetml/2006/main" ref="B3:C12" displayName="Table_2" id="2">
  <tableColumns count="2">
    <tableColumn name="Circunscrição" id="1"/>
    <tableColumn name="Valor Grupo (R$)" id="2"/>
  </tableColumns>
  <tableStyleInfo name="Totais por grupo-style 2" showColumnStripes="0" showFirstColumn="1" showLastColumn="1" showRowStripes="1"/>
</table>
</file>

<file path=xl/tables/table20.xml><?xml version="1.0" encoding="utf-8"?>
<table xmlns="http://schemas.openxmlformats.org/spreadsheetml/2006/main" headerRowCount="0" ref="D89:T92" displayName="Table_20" id="20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8" showColumnStripes="0" showFirstColumn="1" showLastColumn="1" showRowStripes="1"/>
</table>
</file>

<file path=xl/tables/table21.xml><?xml version="1.0" encoding="utf-8"?>
<table xmlns="http://schemas.openxmlformats.org/spreadsheetml/2006/main" headerRowCount="0" ref="D85:T88" displayName="Table_21" id="2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19" showColumnStripes="0" showFirstColumn="1" showLastColumn="1" showRowStripes="1"/>
</table>
</file>

<file path=xl/tables/table22.xml><?xml version="1.0" encoding="utf-8"?>
<table xmlns="http://schemas.openxmlformats.org/spreadsheetml/2006/main" headerRowCount="0" ref="D125:T128" displayName="Table_22" id="2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0" showColumnStripes="0" showFirstColumn="1" showLastColumn="1" showRowStripes="1"/>
</table>
</file>

<file path=xl/tables/table23.xml><?xml version="1.0" encoding="utf-8"?>
<table xmlns="http://schemas.openxmlformats.org/spreadsheetml/2006/main" headerRowCount="0" ref="D77:T80" displayName="Table_23" id="2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1" showColumnStripes="0" showFirstColumn="1" showLastColumn="1" showRowStripes="1"/>
</table>
</file>

<file path=xl/tables/table24.xml><?xml version="1.0" encoding="utf-8"?>
<table xmlns="http://schemas.openxmlformats.org/spreadsheetml/2006/main" headerRowCount="0" ref="D81:T84" displayName="Table_24" id="24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2" showColumnStripes="0" showFirstColumn="1" showLastColumn="1" showRowStripes="1"/>
</table>
</file>

<file path=xl/tables/table25.xml><?xml version="1.0" encoding="utf-8"?>
<table xmlns="http://schemas.openxmlformats.org/spreadsheetml/2006/main" headerRowCount="0" ref="D105:T108" displayName="Table_25" id="25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3" showColumnStripes="0" showFirstColumn="1" showLastColumn="1" showRowStripes="1"/>
</table>
</file>

<file path=xl/tables/table26.xml><?xml version="1.0" encoding="utf-8"?>
<table xmlns="http://schemas.openxmlformats.org/spreadsheetml/2006/main" headerRowCount="0" ref="D121:T124" displayName="Table_26" id="26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4" showColumnStripes="0" showFirstColumn="1" showLastColumn="1" showRowStripes="1"/>
</table>
</file>

<file path=xl/tables/table27.xml><?xml version="1.0" encoding="utf-8"?>
<table xmlns="http://schemas.openxmlformats.org/spreadsheetml/2006/main" headerRowCount="0" ref="D113:T120" displayName="Table_27" id="27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5" showColumnStripes="0" showFirstColumn="1" showLastColumn="1" showRowStripes="1"/>
</table>
</file>

<file path=xl/tables/table28.xml><?xml version="1.0" encoding="utf-8"?>
<table xmlns="http://schemas.openxmlformats.org/spreadsheetml/2006/main" headerRowCount="0" ref="D97:T100" displayName="Table_28" id="28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6" showColumnStripes="0" showFirstColumn="1" showLastColumn="1" showRowStripes="1"/>
</table>
</file>

<file path=xl/tables/table29.xml><?xml version="1.0" encoding="utf-8"?>
<table xmlns="http://schemas.openxmlformats.org/spreadsheetml/2006/main" headerRowCount="0" ref="D129:T132" displayName="Table_29" id="29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7" showColumnStripes="0" showFirstColumn="1" showLastColumn="1" showRowStripes="1"/>
</table>
</file>

<file path=xl/tables/table3.xml><?xml version="1.0" encoding="utf-8"?>
<table xmlns="http://schemas.openxmlformats.org/spreadsheetml/2006/main" headerRowCount="0" ref="D17:T20" displayName="Table_3" id="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" showColumnStripes="0" showFirstColumn="1" showLastColumn="1" showRowStripes="1"/>
</table>
</file>

<file path=xl/tables/table30.xml><?xml version="1.0" encoding="utf-8"?>
<table xmlns="http://schemas.openxmlformats.org/spreadsheetml/2006/main" headerRowCount="0" ref="D57:T60" displayName="Table_30" id="30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8" showColumnStripes="0" showFirstColumn="1" showLastColumn="1" showRowStripes="1"/>
</table>
</file>

<file path=xl/tables/table31.xml><?xml version="1.0" encoding="utf-8"?>
<table xmlns="http://schemas.openxmlformats.org/spreadsheetml/2006/main" headerRowCount="0" ref="D73:T76" displayName="Table_31" id="3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9" showColumnStripes="0" showFirstColumn="1" showLastColumn="1" showRowStripes="1"/>
</table>
</file>

<file path=xl/tables/table32.xml><?xml version="1.0" encoding="utf-8"?>
<table xmlns="http://schemas.openxmlformats.org/spreadsheetml/2006/main" headerRowCount="0" ref="D69:T72" displayName="Table_32" id="3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30" showColumnStripes="0" showFirstColumn="1" showLastColumn="1" showRowStripes="1"/>
</table>
</file>

<file path=xl/tables/table33.xml><?xml version="1.0" encoding="utf-8"?>
<table xmlns="http://schemas.openxmlformats.org/spreadsheetml/2006/main" headerRowCount="0" ref="D53:T56" displayName="Table_33" id="3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31" showColumnStripes="0" showFirstColumn="1" showLastColumn="1" showRowStripes="1"/>
</table>
</file>

<file path=xl/tables/table34.xml><?xml version="1.0" encoding="utf-8"?>
<table xmlns="http://schemas.openxmlformats.org/spreadsheetml/2006/main" headerRowCount="0" ref="D61:T64" displayName="Table_34" id="34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32" showColumnStripes="0" showFirstColumn="1" showLastColumn="1" showRowStripes="1"/>
</table>
</file>

<file path=xl/tables/table35.xml><?xml version="1.0" encoding="utf-8"?>
<table xmlns="http://schemas.openxmlformats.org/spreadsheetml/2006/main" headerRowCount="0" ref="D65:T68" displayName="Table_35" id="35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33" showColumnStripes="0" showFirstColumn="1" showLastColumn="1" showRowStripes="1"/>
</table>
</file>

<file path=xl/tables/table4.xml><?xml version="1.0" encoding="utf-8"?>
<table xmlns="http://schemas.openxmlformats.org/spreadsheetml/2006/main" headerRowCount="0" ref="D21:T24" displayName="Table_4" id="4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2" showColumnStripes="0" showFirstColumn="1" showLastColumn="1" showRowStripes="1"/>
</table>
</file>

<file path=xl/tables/table5.xml><?xml version="1.0" encoding="utf-8"?>
<table xmlns="http://schemas.openxmlformats.org/spreadsheetml/2006/main" headerRowCount="0" ref="D5:T8" displayName="Table_5" id="5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3" showColumnStripes="0" showFirstColumn="1" showLastColumn="1" showRowStripes="1"/>
</table>
</file>

<file path=xl/tables/table6.xml><?xml version="1.0" encoding="utf-8"?>
<table xmlns="http://schemas.openxmlformats.org/spreadsheetml/2006/main" headerRowCount="0" ref="D9:T12" displayName="Table_6" id="6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4" showColumnStripes="0" showFirstColumn="1" showLastColumn="1" showRowStripes="1"/>
</table>
</file>

<file path=xl/tables/table7.xml><?xml version="1.0" encoding="utf-8"?>
<table xmlns="http://schemas.openxmlformats.org/spreadsheetml/2006/main" headerRowCount="0" ref="D41:T44" displayName="Table_7" id="7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5" showColumnStripes="0" showFirstColumn="1" showLastColumn="1" showRowStripes="1"/>
</table>
</file>

<file path=xl/tables/table8.xml><?xml version="1.0" encoding="utf-8"?>
<table xmlns="http://schemas.openxmlformats.org/spreadsheetml/2006/main" headerRowCount="0" ref="D49:T52" displayName="Table_8" id="8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6" showColumnStripes="0" showFirstColumn="1" showLastColumn="1" showRowStripes="1"/>
</table>
</file>

<file path=xl/tables/table9.xml><?xml version="1.0" encoding="utf-8"?>
<table xmlns="http://schemas.openxmlformats.org/spreadsheetml/2006/main" headerRowCount="0" ref="D29:T32" displayName="Table_9" id="9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Circunscrição I-style 7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table" Target="../tables/table8.xml"/><Relationship Id="rId62" Type="http://schemas.openxmlformats.org/officeDocument/2006/relationships/table" Target="../tables/table30.xml"/><Relationship Id="rId61" Type="http://schemas.openxmlformats.org/officeDocument/2006/relationships/table" Target="../tables/table29.xml"/><Relationship Id="rId42" Type="http://schemas.openxmlformats.org/officeDocument/2006/relationships/table" Target="../tables/table10.xml"/><Relationship Id="rId64" Type="http://schemas.openxmlformats.org/officeDocument/2006/relationships/table" Target="../tables/table32.xml"/><Relationship Id="rId41" Type="http://schemas.openxmlformats.org/officeDocument/2006/relationships/table" Target="../tables/table9.xml"/><Relationship Id="rId63" Type="http://schemas.openxmlformats.org/officeDocument/2006/relationships/table" Target="../tables/table31.xml"/><Relationship Id="rId44" Type="http://schemas.openxmlformats.org/officeDocument/2006/relationships/table" Target="../tables/table12.xml"/><Relationship Id="rId66" Type="http://schemas.openxmlformats.org/officeDocument/2006/relationships/table" Target="../tables/table34.xml"/><Relationship Id="rId43" Type="http://schemas.openxmlformats.org/officeDocument/2006/relationships/table" Target="../tables/table11.xml"/><Relationship Id="rId65" Type="http://schemas.openxmlformats.org/officeDocument/2006/relationships/table" Target="../tables/table33.xml"/><Relationship Id="rId46" Type="http://schemas.openxmlformats.org/officeDocument/2006/relationships/table" Target="../tables/table14.xml"/><Relationship Id="rId45" Type="http://schemas.openxmlformats.org/officeDocument/2006/relationships/table" Target="../tables/table13.xml"/><Relationship Id="rId67" Type="http://schemas.openxmlformats.org/officeDocument/2006/relationships/table" Target="../tables/table35.xml"/><Relationship Id="rId60" Type="http://schemas.openxmlformats.org/officeDocument/2006/relationships/table" Target="../tables/table28.xml"/><Relationship Id="rId1" Type="http://schemas.openxmlformats.org/officeDocument/2006/relationships/drawing" Target="../drawings/drawing2.xml"/><Relationship Id="rId48" Type="http://schemas.openxmlformats.org/officeDocument/2006/relationships/table" Target="../tables/table16.xml"/><Relationship Id="rId47" Type="http://schemas.openxmlformats.org/officeDocument/2006/relationships/table" Target="../tables/table15.xml"/><Relationship Id="rId49" Type="http://schemas.openxmlformats.org/officeDocument/2006/relationships/table" Target="../tables/table17.xml"/><Relationship Id="rId51" Type="http://schemas.openxmlformats.org/officeDocument/2006/relationships/table" Target="../tables/table19.xml"/><Relationship Id="rId50" Type="http://schemas.openxmlformats.org/officeDocument/2006/relationships/table" Target="../tables/table18.xml"/><Relationship Id="rId53" Type="http://schemas.openxmlformats.org/officeDocument/2006/relationships/table" Target="../tables/table21.xml"/><Relationship Id="rId52" Type="http://schemas.openxmlformats.org/officeDocument/2006/relationships/table" Target="../tables/table20.xml"/><Relationship Id="rId55" Type="http://schemas.openxmlformats.org/officeDocument/2006/relationships/table" Target="../tables/table23.xml"/><Relationship Id="rId54" Type="http://schemas.openxmlformats.org/officeDocument/2006/relationships/table" Target="../tables/table22.xml"/><Relationship Id="rId35" Type="http://schemas.openxmlformats.org/officeDocument/2006/relationships/table" Target="../tables/table3.xml"/><Relationship Id="rId57" Type="http://schemas.openxmlformats.org/officeDocument/2006/relationships/table" Target="../tables/table25.xml"/><Relationship Id="rId56" Type="http://schemas.openxmlformats.org/officeDocument/2006/relationships/table" Target="../tables/table24.xml"/><Relationship Id="rId37" Type="http://schemas.openxmlformats.org/officeDocument/2006/relationships/table" Target="../tables/table5.xml"/><Relationship Id="rId59" Type="http://schemas.openxmlformats.org/officeDocument/2006/relationships/table" Target="../tables/table27.xml"/><Relationship Id="rId36" Type="http://schemas.openxmlformats.org/officeDocument/2006/relationships/table" Target="../tables/table4.xml"/><Relationship Id="rId58" Type="http://schemas.openxmlformats.org/officeDocument/2006/relationships/table" Target="../tables/table26.xml"/><Relationship Id="rId39" Type="http://schemas.openxmlformats.org/officeDocument/2006/relationships/table" Target="../tables/table7.xml"/><Relationship Id="rId38" Type="http://schemas.openxmlformats.org/officeDocument/2006/relationships/table" Target="../tables/table6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17.43"/>
    <col customWidth="1" min="3" max="3" width="19.0"/>
    <col customWidth="1" min="4" max="4" width="4.43"/>
    <col customWidth="1" min="5" max="5" width="15.29"/>
    <col customWidth="1" min="6" max="6" width="18.43"/>
    <col customWidth="1" min="7" max="7" width="4.29"/>
  </cols>
  <sheetData>
    <row r="1">
      <c r="B1" s="1"/>
      <c r="C1" s="1"/>
      <c r="D1" s="2"/>
      <c r="E1" s="1"/>
      <c r="F1" s="1"/>
    </row>
    <row r="2">
      <c r="B2" s="3" t="s">
        <v>0</v>
      </c>
      <c r="C2" s="4"/>
      <c r="D2" s="2"/>
      <c r="E2" s="3" t="s">
        <v>1</v>
      </c>
      <c r="F2" s="4"/>
    </row>
    <row r="3">
      <c r="B3" s="5" t="s">
        <v>2</v>
      </c>
      <c r="C3" s="5" t="s">
        <v>3</v>
      </c>
      <c r="D3" s="6"/>
      <c r="E3" s="5" t="s">
        <v>2</v>
      </c>
      <c r="F3" s="5" t="s">
        <v>3</v>
      </c>
      <c r="G3" s="7"/>
    </row>
    <row r="4">
      <c r="B4" s="8" t="s">
        <v>4</v>
      </c>
      <c r="C4" s="9">
        <f>'Circunscrição I'!F1</f>
        <v>81251.96</v>
      </c>
      <c r="D4" s="6"/>
      <c r="E4" s="8" t="s">
        <v>4</v>
      </c>
      <c r="F4" s="10">
        <f>'Circunscrição I'!F2</f>
        <v>165633.43</v>
      </c>
      <c r="G4" s="11"/>
    </row>
    <row r="5">
      <c r="B5" s="8" t="s">
        <v>5</v>
      </c>
      <c r="C5" s="12">
        <f>'Circunscrição II'!F1</f>
        <v>21162.32</v>
      </c>
      <c r="D5" s="6"/>
      <c r="E5" s="8" t="s">
        <v>5</v>
      </c>
      <c r="F5" s="13">
        <f>'Circunscrição II'!F2</f>
        <v>44163.65</v>
      </c>
      <c r="G5" s="11"/>
    </row>
    <row r="6">
      <c r="B6" s="8" t="s">
        <v>6</v>
      </c>
      <c r="C6" s="12">
        <f>'Circunscrição III'!F1</f>
        <v>22953.04</v>
      </c>
      <c r="D6" s="6"/>
      <c r="E6" s="8" t="s">
        <v>6</v>
      </c>
      <c r="F6" s="13">
        <f>'Circunscrição III'!F2</f>
        <v>49367.68</v>
      </c>
      <c r="G6" s="11"/>
    </row>
    <row r="7">
      <c r="B7" s="8" t="s">
        <v>7</v>
      </c>
      <c r="C7" s="12">
        <f>'Circunscrição IV'!F1</f>
        <v>43578.49</v>
      </c>
      <c r="D7" s="6"/>
      <c r="E7" s="8" t="s">
        <v>7</v>
      </c>
      <c r="F7" s="13">
        <f>'Circunscrição IV'!F2</f>
        <v>90086.83</v>
      </c>
      <c r="G7" s="11"/>
    </row>
    <row r="8">
      <c r="B8" s="8" t="s">
        <v>8</v>
      </c>
      <c r="C8" s="12">
        <f>'Circunscrição V'!F1</f>
        <v>7278.18</v>
      </c>
      <c r="D8" s="6"/>
      <c r="E8" s="8" t="s">
        <v>8</v>
      </c>
      <c r="F8" s="13">
        <f>'Circunscrição V'!F2</f>
        <v>15684.84</v>
      </c>
      <c r="G8" s="11"/>
    </row>
    <row r="9">
      <c r="B9" s="8" t="s">
        <v>9</v>
      </c>
      <c r="C9" s="12">
        <f>'Circunscrição VI'!F1</f>
        <v>18047.84</v>
      </c>
      <c r="D9" s="6"/>
      <c r="E9" s="8" t="s">
        <v>9</v>
      </c>
      <c r="F9" s="13">
        <f>'Circunscrição VI'!F2</f>
        <v>37029.48</v>
      </c>
      <c r="G9" s="11"/>
    </row>
    <row r="10">
      <c r="B10" s="8" t="s">
        <v>10</v>
      </c>
      <c r="C10" s="12">
        <f>'Circunscrição VII'!F1</f>
        <v>21627.74</v>
      </c>
      <c r="D10" s="6"/>
      <c r="E10" s="8" t="s">
        <v>10</v>
      </c>
      <c r="F10" s="13">
        <f>'Circunscrição VII'!F2</f>
        <v>40964.76</v>
      </c>
      <c r="G10" s="11"/>
    </row>
    <row r="11">
      <c r="B11" s="8" t="s">
        <v>11</v>
      </c>
      <c r="C11" s="9">
        <f>'Circunscrição VIII'!F1</f>
        <v>28939.94</v>
      </c>
      <c r="D11" s="6"/>
      <c r="E11" s="8" t="s">
        <v>11</v>
      </c>
      <c r="F11" s="10">
        <f>'Circunscrição VIII'!F2</f>
        <v>60417.67</v>
      </c>
      <c r="G11" s="11"/>
    </row>
    <row r="12">
      <c r="B12" s="14" t="s">
        <v>12</v>
      </c>
      <c r="C12" s="15">
        <f>SUM(C4:C11)</f>
        <v>244839.51</v>
      </c>
      <c r="D12" s="6"/>
      <c r="E12" s="14" t="s">
        <v>12</v>
      </c>
      <c r="F12" s="16">
        <f>SUM(F4:F11)</f>
        <v>503348.34</v>
      </c>
      <c r="G12" s="17"/>
    </row>
  </sheetData>
  <mergeCells count="2">
    <mergeCell ref="B2:C2"/>
    <mergeCell ref="E2:F2"/>
  </mergeCells>
  <printOptions horizontalCentered="1"/>
  <pageMargins bottom="0.75" footer="0.0" header="0.0" left="0.7" right="0.7" top="0.75"/>
  <pageSetup paperSize="9" scale="150" orientation="landscape"/>
  <headerFooter>
    <oddHeader>&amp;L&amp;F&amp;R&amp;A</oddHeader>
    <oddFooter>&amp;CCálculo do Desvio Padrão para obtenção do Valor Mínimo e Máximo a serem aceitos na estimativa </oddFooter>
  </headerFooter>
  <drawing r:id="rId1"/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274"/>
    </row>
    <row r="2" ht="12.75" customHeight="1">
      <c r="I2" s="110"/>
    </row>
    <row r="3" ht="12.75" customHeight="1">
      <c r="I3" s="110"/>
    </row>
    <row r="4" ht="12.75" customHeight="1">
      <c r="I4" s="110"/>
    </row>
    <row r="5" ht="12.75" customHeight="1">
      <c r="I5" s="110"/>
    </row>
    <row r="6" ht="14.25" customHeight="1">
      <c r="I6" s="110"/>
    </row>
    <row r="7" ht="25.5" customHeight="1">
      <c r="I7" s="110"/>
    </row>
    <row r="8" ht="4.5" customHeight="1">
      <c r="I8" s="110"/>
    </row>
    <row r="9" ht="12.75" customHeight="1">
      <c r="I9" s="110"/>
    </row>
    <row r="10" ht="12.75" customHeight="1">
      <c r="I10" s="110"/>
    </row>
    <row r="11" ht="12.75" customHeight="1">
      <c r="I11" s="110"/>
    </row>
    <row r="12" ht="12.75" customHeight="1">
      <c r="I12" s="110"/>
    </row>
    <row r="13" ht="12.75" customHeight="1">
      <c r="I13" s="110"/>
    </row>
    <row r="14" ht="12.75" customHeight="1">
      <c r="I14" s="110"/>
    </row>
    <row r="15" ht="12.75" customHeight="1">
      <c r="I15" s="110"/>
    </row>
    <row r="16" ht="12.75" customHeight="1">
      <c r="I16" s="110"/>
    </row>
    <row r="17" ht="12.75" customHeight="1">
      <c r="I17" s="110"/>
    </row>
    <row r="18" ht="12.75" customHeight="1">
      <c r="I18" s="110"/>
    </row>
    <row r="19" ht="12.75" customHeight="1">
      <c r="I19" s="110"/>
    </row>
    <row r="20" ht="12.75" customHeight="1">
      <c r="I20" s="110"/>
    </row>
    <row r="21" ht="12.75" customHeight="1">
      <c r="I21" s="110"/>
    </row>
    <row r="22" ht="12.75" customHeight="1">
      <c r="I22" s="110"/>
    </row>
    <row r="23" ht="12.75" customHeight="1">
      <c r="I23" s="110"/>
    </row>
    <row r="24" ht="12.75" customHeight="1">
      <c r="I24" s="110"/>
    </row>
    <row r="25" ht="12.75" customHeight="1">
      <c r="I25" s="110"/>
    </row>
    <row r="26" ht="12.75" customHeight="1">
      <c r="I26" s="110"/>
    </row>
    <row r="27" ht="12.75" customHeight="1">
      <c r="I27" s="110"/>
    </row>
    <row r="28" ht="12.75" customHeight="1">
      <c r="I28" s="110"/>
    </row>
    <row r="29" ht="12.75" customHeight="1">
      <c r="I29" s="110"/>
    </row>
    <row r="30" ht="12.75" customHeight="1">
      <c r="I30" s="110"/>
    </row>
    <row r="31" ht="12.75" customHeight="1">
      <c r="I31" s="110"/>
    </row>
    <row r="32" ht="12.75" customHeight="1">
      <c r="I32" s="110"/>
    </row>
    <row r="33" ht="12.75" customHeight="1">
      <c r="I33" s="110"/>
    </row>
    <row r="34" ht="12.75" customHeight="1">
      <c r="I34" s="110"/>
    </row>
    <row r="35" ht="12.75" customHeight="1">
      <c r="I35" s="110"/>
    </row>
    <row r="36" ht="12.75" customHeight="1">
      <c r="I36" s="110"/>
    </row>
    <row r="37" ht="12.75" customHeight="1">
      <c r="I37" s="110"/>
    </row>
    <row r="38" ht="12.75" customHeight="1">
      <c r="I38" s="110"/>
    </row>
    <row r="39" ht="12.75" customHeight="1">
      <c r="I39" s="110"/>
    </row>
    <row r="40" ht="12.75" customHeight="1">
      <c r="I40" s="110"/>
    </row>
    <row r="41" ht="12.75" customHeight="1">
      <c r="I41" s="110"/>
    </row>
    <row r="42" ht="12.75" customHeight="1">
      <c r="I42" s="110"/>
    </row>
    <row r="43" ht="12.75" customHeight="1">
      <c r="I43" s="110"/>
    </row>
    <row r="44" ht="12.75" customHeight="1">
      <c r="I44" s="110"/>
    </row>
    <row r="45" ht="12.75" customHeight="1">
      <c r="I45" s="110"/>
    </row>
    <row r="46" ht="12.75" customHeight="1">
      <c r="I46" s="110"/>
    </row>
    <row r="47" ht="12.75" customHeight="1">
      <c r="I47" s="110"/>
    </row>
    <row r="48" ht="12.75" customHeight="1">
      <c r="I48" s="110"/>
    </row>
    <row r="49" ht="12.75" customHeight="1">
      <c r="I49" s="110"/>
    </row>
    <row r="50" ht="12.75" customHeight="1">
      <c r="I50" s="110"/>
    </row>
    <row r="51" ht="12.75" customHeight="1">
      <c r="I51" s="110"/>
    </row>
    <row r="52" ht="12.75" customHeight="1">
      <c r="I52" s="110"/>
    </row>
    <row r="53" ht="12.75" customHeight="1">
      <c r="I53" s="110"/>
    </row>
    <row r="54" ht="12.75" customHeight="1">
      <c r="I54" s="110"/>
    </row>
    <row r="55" ht="12.75" customHeight="1">
      <c r="I55" s="110"/>
    </row>
    <row r="56" ht="12.75" customHeight="1">
      <c r="I56" s="110"/>
    </row>
    <row r="57" ht="12.75" customHeight="1">
      <c r="I57" s="110"/>
    </row>
    <row r="58" ht="12.75" customHeight="1">
      <c r="I58" s="110"/>
    </row>
    <row r="59" ht="12.75" customHeight="1">
      <c r="I59" s="110"/>
    </row>
    <row r="60" ht="12.75" customHeight="1">
      <c r="I60" s="110"/>
    </row>
    <row r="61" ht="12.75" customHeight="1">
      <c r="I61" s="110"/>
    </row>
    <row r="62" ht="12.75" customHeight="1">
      <c r="I62" s="110"/>
    </row>
    <row r="63" ht="12.75" customHeight="1">
      <c r="I63" s="110"/>
    </row>
    <row r="64" ht="12.75" customHeight="1">
      <c r="I64" s="110"/>
    </row>
    <row r="65" ht="12.75" customHeight="1">
      <c r="I65" s="110"/>
    </row>
    <row r="66" ht="12.75" customHeight="1">
      <c r="I66" s="110"/>
    </row>
    <row r="67" ht="12.75" customHeight="1">
      <c r="I67" s="110"/>
    </row>
    <row r="68" ht="12.75" customHeight="1">
      <c r="I68" s="110"/>
    </row>
    <row r="69" ht="12.75" customHeight="1">
      <c r="I69" s="110"/>
    </row>
    <row r="70" ht="12.75" customHeight="1">
      <c r="I70" s="110"/>
    </row>
    <row r="71" ht="12.75" customHeight="1">
      <c r="I71" s="110"/>
    </row>
    <row r="72" ht="12.75" customHeight="1">
      <c r="I72" s="110"/>
    </row>
    <row r="73" ht="12.75" customHeight="1">
      <c r="I73" s="110"/>
    </row>
    <row r="74" ht="12.75" customHeight="1">
      <c r="I74" s="110"/>
    </row>
    <row r="75" ht="12.75" customHeight="1">
      <c r="I75" s="110"/>
    </row>
    <row r="76" ht="12.75" customHeight="1">
      <c r="I76" s="110"/>
    </row>
    <row r="77" ht="12.75" customHeight="1">
      <c r="I77" s="110"/>
    </row>
    <row r="78" ht="12.75" customHeight="1">
      <c r="I78" s="110"/>
    </row>
    <row r="79" ht="12.75" customHeight="1">
      <c r="I79" s="110"/>
    </row>
    <row r="80" ht="12.75" customHeight="1">
      <c r="I80" s="110"/>
    </row>
    <row r="81" ht="12.75" customHeight="1">
      <c r="I81" s="110"/>
    </row>
    <row r="82" ht="12.75" customHeight="1">
      <c r="I82" s="110"/>
    </row>
    <row r="83" ht="12.75" customHeight="1">
      <c r="I83" s="110"/>
    </row>
    <row r="84" ht="12.75" customHeight="1">
      <c r="I84" s="110"/>
    </row>
    <row r="85" ht="12.75" customHeight="1">
      <c r="I85" s="110"/>
    </row>
    <row r="86" ht="12.75" customHeight="1">
      <c r="I86" s="110"/>
    </row>
    <row r="87" ht="12.75" customHeight="1">
      <c r="I87" s="110"/>
    </row>
    <row r="88" ht="12.75" customHeight="1">
      <c r="I88" s="110"/>
    </row>
    <row r="89" ht="12.75" customHeight="1">
      <c r="I89" s="110"/>
    </row>
    <row r="90" ht="12.75" customHeight="1">
      <c r="I90" s="110"/>
    </row>
    <row r="91" ht="12.75" customHeight="1">
      <c r="I91" s="110"/>
    </row>
    <row r="92" ht="12.75" customHeight="1">
      <c r="I92" s="110"/>
    </row>
    <row r="93" ht="12.75" customHeight="1">
      <c r="I93" s="110"/>
    </row>
    <row r="94" ht="12.75" customHeight="1">
      <c r="I94" s="110"/>
    </row>
    <row r="95" ht="12.75" customHeight="1">
      <c r="I95" s="110"/>
    </row>
    <row r="96" ht="12.75" customHeight="1">
      <c r="I96" s="110"/>
    </row>
    <row r="97" ht="12.75" customHeight="1">
      <c r="I97" s="110"/>
    </row>
    <row r="98" ht="12.75" customHeight="1">
      <c r="I98" s="110"/>
    </row>
    <row r="99" ht="12.75" customHeight="1">
      <c r="I99" s="110"/>
    </row>
    <row r="100" ht="12.75" customHeight="1">
      <c r="I100" s="110"/>
    </row>
    <row r="101" ht="12.75" customHeight="1">
      <c r="I101" s="110"/>
    </row>
    <row r="102" ht="12.75" customHeight="1">
      <c r="I102" s="110"/>
    </row>
    <row r="103" ht="12.75" customHeight="1">
      <c r="I103" s="110"/>
    </row>
    <row r="104" ht="12.75" customHeight="1">
      <c r="I104" s="110"/>
    </row>
    <row r="105" ht="12.75" customHeight="1">
      <c r="I105" s="110"/>
    </row>
    <row r="106" ht="12.75" customHeight="1">
      <c r="I106" s="110"/>
    </row>
    <row r="107" ht="12.75" customHeight="1">
      <c r="I107" s="110"/>
    </row>
    <row r="108" ht="12.75" customHeight="1">
      <c r="I108" s="110"/>
    </row>
    <row r="109" ht="12.75" customHeight="1">
      <c r="I109" s="110"/>
    </row>
    <row r="110" ht="12.75" customHeight="1">
      <c r="I110" s="110"/>
    </row>
    <row r="111" ht="12.75" customHeight="1">
      <c r="I111" s="110"/>
    </row>
    <row r="112" ht="12.75" customHeight="1">
      <c r="I112" s="110"/>
    </row>
    <row r="113" ht="12.75" customHeight="1">
      <c r="I113" s="110"/>
    </row>
    <row r="114" ht="12.75" customHeight="1">
      <c r="I114" s="110"/>
    </row>
    <row r="115" ht="12.75" customHeight="1">
      <c r="I115" s="110"/>
    </row>
    <row r="116" ht="12.75" customHeight="1">
      <c r="I116" s="110"/>
    </row>
    <row r="117" ht="12.75" customHeight="1">
      <c r="I117" s="110"/>
    </row>
    <row r="118" ht="12.75" customHeight="1">
      <c r="I118" s="110"/>
    </row>
    <row r="119" ht="12.75" customHeight="1">
      <c r="I119" s="110"/>
    </row>
    <row r="120" ht="12.75" customHeight="1">
      <c r="I120" s="110"/>
    </row>
    <row r="121" ht="12.75" customHeight="1">
      <c r="I121" s="110"/>
    </row>
    <row r="122" ht="12.75" customHeight="1">
      <c r="I122" s="110"/>
    </row>
    <row r="123" ht="12.75" customHeight="1">
      <c r="I123" s="110"/>
    </row>
    <row r="124" ht="12.75" customHeight="1">
      <c r="I124" s="110"/>
    </row>
    <row r="125" ht="12.75" customHeight="1">
      <c r="I125" s="110"/>
    </row>
    <row r="126" ht="12.75" customHeight="1">
      <c r="I126" s="110"/>
    </row>
    <row r="127" ht="12.75" customHeight="1">
      <c r="I127" s="110"/>
    </row>
    <row r="128" ht="12.75" customHeight="1">
      <c r="I128" s="110"/>
    </row>
    <row r="129" ht="12.75" customHeight="1">
      <c r="I129" s="110"/>
    </row>
    <row r="130" ht="12.75" customHeight="1">
      <c r="I130" s="110"/>
    </row>
    <row r="131" ht="12.75" customHeight="1">
      <c r="I131" s="110"/>
    </row>
    <row r="132" ht="12.75" customHeight="1">
      <c r="I132" s="110"/>
    </row>
    <row r="133" ht="12.75" customHeight="1">
      <c r="I133" s="110"/>
    </row>
    <row r="134" ht="12.75" customHeight="1">
      <c r="I134" s="110"/>
    </row>
    <row r="135" ht="12.75" customHeight="1">
      <c r="I135" s="110"/>
    </row>
    <row r="136" ht="12.75" customHeight="1">
      <c r="I136" s="110"/>
    </row>
    <row r="137" ht="12.75" customHeight="1">
      <c r="I137" s="110"/>
    </row>
    <row r="138" ht="12.75" customHeight="1">
      <c r="I138" s="110"/>
    </row>
    <row r="139" ht="12.75" customHeight="1">
      <c r="I139" s="110"/>
    </row>
    <row r="140" ht="12.75" customHeight="1">
      <c r="I140" s="110"/>
    </row>
    <row r="141" ht="12.75" customHeight="1">
      <c r="I141" s="110"/>
    </row>
    <row r="142" ht="12.75" customHeight="1">
      <c r="I142" s="110"/>
    </row>
    <row r="143" ht="12.75" customHeight="1">
      <c r="I143" s="110"/>
    </row>
    <row r="144" ht="12.75" customHeight="1">
      <c r="I144" s="110"/>
    </row>
    <row r="145" ht="12.75" customHeight="1">
      <c r="I145" s="110"/>
    </row>
    <row r="146" ht="12.75" customHeight="1">
      <c r="I146" s="110"/>
    </row>
    <row r="147" ht="12.75" customHeight="1">
      <c r="I147" s="110"/>
    </row>
    <row r="148" ht="12.75" customHeight="1">
      <c r="I148" s="110"/>
    </row>
    <row r="149" ht="12.75" customHeight="1">
      <c r="I149" s="110"/>
    </row>
    <row r="150" ht="12.75" customHeight="1">
      <c r="I150" s="110"/>
    </row>
    <row r="151" ht="12.75" customHeight="1">
      <c r="I151" s="110"/>
    </row>
    <row r="152" ht="12.75" customHeight="1">
      <c r="I152" s="110"/>
    </row>
    <row r="153" ht="12.75" customHeight="1">
      <c r="I153" s="110"/>
    </row>
    <row r="154" ht="12.75" customHeight="1">
      <c r="I154" s="110"/>
    </row>
    <row r="155" ht="12.75" customHeight="1">
      <c r="I155" s="110"/>
    </row>
    <row r="156" ht="12.75" customHeight="1">
      <c r="I156" s="110"/>
    </row>
    <row r="157" ht="12.75" customHeight="1">
      <c r="I157" s="110"/>
    </row>
    <row r="158" ht="12.75" customHeight="1">
      <c r="I158" s="110"/>
    </row>
    <row r="159" ht="12.75" customHeight="1">
      <c r="I159" s="110"/>
    </row>
    <row r="160" ht="12.75" customHeight="1">
      <c r="I160" s="110"/>
    </row>
    <row r="161" ht="12.75" customHeight="1">
      <c r="I161" s="110"/>
    </row>
    <row r="162" ht="12.75" customHeight="1">
      <c r="I162" s="110"/>
    </row>
    <row r="163" ht="12.75" customHeight="1">
      <c r="I163" s="110"/>
    </row>
    <row r="164" ht="12.75" customHeight="1">
      <c r="I164" s="110"/>
    </row>
    <row r="165" ht="12.75" customHeight="1">
      <c r="I165" s="110"/>
    </row>
    <row r="166" ht="12.75" customHeight="1">
      <c r="I166" s="110"/>
    </row>
    <row r="167" ht="12.75" customHeight="1">
      <c r="I167" s="110"/>
    </row>
    <row r="168" ht="12.75" customHeight="1">
      <c r="I168" s="110"/>
    </row>
    <row r="169" ht="12.75" customHeight="1">
      <c r="I169" s="110"/>
    </row>
    <row r="170" ht="12.75" customHeight="1">
      <c r="I170" s="110"/>
    </row>
    <row r="171" ht="12.75" customHeight="1">
      <c r="I171" s="110"/>
    </row>
    <row r="172" ht="12.75" customHeight="1">
      <c r="I172" s="110"/>
    </row>
    <row r="173" ht="12.75" customHeight="1">
      <c r="I173" s="110"/>
    </row>
    <row r="174" ht="12.75" customHeight="1">
      <c r="I174" s="110"/>
    </row>
    <row r="175" ht="12.75" customHeight="1">
      <c r="I175" s="110"/>
    </row>
    <row r="176" ht="12.75" customHeight="1">
      <c r="I176" s="110"/>
    </row>
    <row r="177" ht="12.75" customHeight="1">
      <c r="I177" s="110"/>
    </row>
    <row r="178" ht="12.75" customHeight="1">
      <c r="I178" s="110"/>
    </row>
    <row r="179" ht="12.75" customHeight="1">
      <c r="I179" s="110"/>
    </row>
    <row r="180" ht="12.75" customHeight="1">
      <c r="I180" s="110"/>
    </row>
    <row r="181" ht="12.75" customHeight="1">
      <c r="I181" s="110"/>
    </row>
    <row r="182" ht="12.75" customHeight="1">
      <c r="I182" s="110"/>
    </row>
    <row r="183" ht="12.75" customHeight="1">
      <c r="I183" s="110"/>
    </row>
    <row r="184" ht="12.75" customHeight="1">
      <c r="I184" s="110"/>
    </row>
    <row r="185" ht="12.75" customHeight="1">
      <c r="I185" s="110"/>
    </row>
    <row r="186" ht="12.75" customHeight="1">
      <c r="I186" s="110"/>
    </row>
    <row r="187" ht="12.75" customHeight="1">
      <c r="I187" s="110"/>
    </row>
    <row r="188" ht="12.75" customHeight="1">
      <c r="I188" s="110"/>
    </row>
    <row r="189" ht="12.75" customHeight="1">
      <c r="I189" s="110"/>
    </row>
    <row r="190" ht="12.75" customHeight="1">
      <c r="I190" s="110"/>
    </row>
    <row r="191" ht="12.75" customHeight="1">
      <c r="I191" s="110"/>
    </row>
    <row r="192" ht="12.75" customHeight="1">
      <c r="I192" s="110"/>
    </row>
    <row r="193" ht="12.75" customHeight="1">
      <c r="I193" s="110"/>
    </row>
    <row r="194" ht="12.75" customHeight="1">
      <c r="I194" s="110"/>
    </row>
    <row r="195" ht="12.75" customHeight="1">
      <c r="I195" s="110"/>
    </row>
    <row r="196" ht="12.75" customHeight="1">
      <c r="I196" s="110"/>
    </row>
    <row r="197" ht="12.75" customHeight="1">
      <c r="I197" s="110"/>
    </row>
    <row r="198" ht="12.75" customHeight="1">
      <c r="I198" s="110"/>
    </row>
    <row r="199" ht="12.75" customHeight="1">
      <c r="I199" s="110"/>
    </row>
    <row r="200" ht="12.75" customHeight="1">
      <c r="I200" s="110"/>
    </row>
    <row r="201" ht="12.75" customHeight="1">
      <c r="I201" s="110"/>
    </row>
    <row r="202" ht="12.75" customHeight="1">
      <c r="I202" s="110"/>
    </row>
    <row r="203" ht="12.75" customHeight="1">
      <c r="I203" s="110"/>
    </row>
    <row r="204" ht="12.75" customHeight="1">
      <c r="I204" s="110"/>
    </row>
    <row r="205" ht="12.75" customHeight="1">
      <c r="I205" s="110"/>
    </row>
    <row r="206" ht="12.75" customHeight="1">
      <c r="I206" s="110"/>
    </row>
    <row r="207" ht="12.75" customHeight="1">
      <c r="I207" s="110"/>
    </row>
    <row r="208" ht="12.75" customHeight="1">
      <c r="I208" s="110"/>
    </row>
    <row r="209" ht="12.75" customHeight="1">
      <c r="I209" s="110"/>
    </row>
    <row r="210" ht="12.75" customHeight="1">
      <c r="I210" s="110"/>
    </row>
    <row r="211" ht="12.75" customHeight="1">
      <c r="I211" s="110"/>
    </row>
    <row r="212" ht="12.75" customHeight="1">
      <c r="I212" s="110"/>
    </row>
    <row r="213" ht="12.75" customHeight="1">
      <c r="I213" s="110"/>
    </row>
    <row r="214" ht="12.75" customHeight="1">
      <c r="I214" s="110"/>
    </row>
    <row r="215" ht="12.75" customHeight="1">
      <c r="I215" s="110"/>
    </row>
    <row r="216" ht="12.75" customHeight="1">
      <c r="I216" s="110"/>
    </row>
    <row r="217" ht="12.75" customHeight="1">
      <c r="I217" s="110"/>
    </row>
    <row r="218" ht="12.75" customHeight="1">
      <c r="I218" s="110"/>
    </row>
    <row r="219" ht="12.75" customHeight="1">
      <c r="I219" s="110"/>
    </row>
    <row r="220" ht="12.75" customHeight="1">
      <c r="I220" s="110"/>
    </row>
    <row r="221" ht="12.75" customHeight="1">
      <c r="I221" s="110"/>
    </row>
    <row r="222" ht="12.75" customHeight="1">
      <c r="I222" s="110"/>
    </row>
    <row r="223" ht="12.75" customHeight="1">
      <c r="I223" s="110"/>
    </row>
    <row r="224" ht="12.75" customHeight="1">
      <c r="I224" s="110"/>
    </row>
    <row r="225" ht="12.75" customHeight="1">
      <c r="I225" s="110"/>
    </row>
    <row r="226" ht="12.75" customHeight="1">
      <c r="I226" s="110"/>
    </row>
    <row r="227" ht="12.75" customHeight="1">
      <c r="I227" s="110"/>
    </row>
    <row r="228" ht="12.75" customHeight="1">
      <c r="I228" s="110"/>
    </row>
    <row r="229" ht="12.75" customHeight="1">
      <c r="I229" s="110"/>
    </row>
    <row r="230" ht="12.75" customHeight="1">
      <c r="I230" s="110"/>
    </row>
    <row r="231" ht="12.75" customHeight="1">
      <c r="I231" s="110"/>
    </row>
    <row r="232" ht="12.75" customHeight="1">
      <c r="I232" s="110"/>
    </row>
    <row r="233" ht="12.75" customHeight="1">
      <c r="I233" s="110"/>
    </row>
    <row r="234" ht="12.75" customHeight="1">
      <c r="I234" s="110"/>
    </row>
    <row r="235" ht="12.75" customHeight="1">
      <c r="I235" s="110"/>
    </row>
    <row r="236" ht="12.75" customHeight="1">
      <c r="I236" s="110"/>
    </row>
    <row r="237" ht="12.75" customHeight="1">
      <c r="I237" s="110"/>
    </row>
    <row r="238" ht="12.75" customHeight="1">
      <c r="I238" s="110"/>
    </row>
    <row r="239" ht="12.75" customHeight="1">
      <c r="I239" s="110"/>
    </row>
    <row r="240" ht="12.75" customHeight="1">
      <c r="I240" s="110"/>
    </row>
    <row r="241" ht="12.75" customHeight="1">
      <c r="I241" s="110"/>
    </row>
    <row r="242" ht="12.75" customHeight="1">
      <c r="I242" s="110"/>
    </row>
    <row r="243" ht="12.75" customHeight="1">
      <c r="I243" s="110"/>
    </row>
    <row r="244" ht="12.75" customHeight="1">
      <c r="I244" s="110"/>
    </row>
    <row r="245" ht="12.75" customHeight="1">
      <c r="I245" s="110"/>
    </row>
    <row r="246" ht="12.75" customHeight="1">
      <c r="I246" s="110"/>
    </row>
    <row r="247" ht="12.75" customHeight="1">
      <c r="I247" s="110"/>
    </row>
    <row r="248" ht="12.75" customHeight="1">
      <c r="I248" s="110"/>
    </row>
    <row r="249" ht="12.75" customHeight="1">
      <c r="I249" s="110"/>
    </row>
    <row r="250" ht="12.75" customHeight="1">
      <c r="I250" s="110"/>
    </row>
    <row r="251" ht="12.75" customHeight="1">
      <c r="I251" s="110"/>
    </row>
    <row r="252" ht="12.75" customHeight="1">
      <c r="I252" s="110"/>
    </row>
    <row r="253" ht="12.75" customHeight="1">
      <c r="I253" s="110"/>
    </row>
    <row r="254" ht="12.75" customHeight="1">
      <c r="I254" s="110"/>
    </row>
    <row r="255" ht="12.75" customHeight="1">
      <c r="I255" s="110"/>
    </row>
    <row r="256" ht="12.75" customHeight="1">
      <c r="I256" s="110"/>
    </row>
    <row r="257" ht="12.75" customHeight="1">
      <c r="I257" s="110"/>
    </row>
    <row r="258" ht="12.75" customHeight="1">
      <c r="I258" s="110"/>
    </row>
    <row r="259" ht="12.75" customHeight="1">
      <c r="I259" s="110"/>
    </row>
    <row r="260" ht="12.75" customHeight="1">
      <c r="I260" s="110"/>
    </row>
    <row r="261" ht="12.75" customHeight="1">
      <c r="I261" s="110"/>
    </row>
    <row r="262" ht="12.75" customHeight="1">
      <c r="I262" s="110"/>
    </row>
    <row r="263" ht="12.75" customHeight="1">
      <c r="I263" s="110"/>
    </row>
    <row r="264" ht="12.75" customHeight="1">
      <c r="I264" s="110"/>
    </row>
    <row r="265" ht="12.75" customHeight="1">
      <c r="I265" s="110"/>
    </row>
    <row r="266" ht="12.75" customHeight="1">
      <c r="I266" s="110"/>
    </row>
    <row r="267" ht="12.75" customHeight="1">
      <c r="I267" s="110"/>
    </row>
    <row r="268" ht="12.75" customHeight="1">
      <c r="I268" s="110"/>
    </row>
    <row r="269" ht="12.75" customHeight="1">
      <c r="I269" s="110"/>
    </row>
    <row r="270" ht="12.75" customHeight="1">
      <c r="I270" s="110"/>
    </row>
    <row r="271" ht="12.75" customHeight="1">
      <c r="I271" s="110"/>
    </row>
    <row r="272" ht="12.75" customHeight="1">
      <c r="I272" s="110"/>
    </row>
    <row r="273" ht="12.75" customHeight="1">
      <c r="I273" s="110"/>
    </row>
    <row r="274" ht="12.75" customHeight="1">
      <c r="I274" s="110"/>
    </row>
    <row r="275" ht="12.75" customHeight="1">
      <c r="I275" s="110"/>
    </row>
    <row r="276" ht="12.75" customHeight="1">
      <c r="I276" s="110"/>
    </row>
    <row r="277" ht="12.75" customHeight="1">
      <c r="I277" s="110"/>
    </row>
    <row r="278" ht="12.75" customHeight="1">
      <c r="I278" s="110"/>
    </row>
    <row r="279" ht="12.75" customHeight="1">
      <c r="I279" s="110"/>
    </row>
    <row r="280" ht="12.75" customHeight="1">
      <c r="I280" s="110"/>
    </row>
    <row r="281" ht="12.75" customHeight="1">
      <c r="I281" s="110"/>
    </row>
    <row r="282" ht="12.75" customHeight="1">
      <c r="I282" s="110"/>
    </row>
    <row r="283" ht="12.75" customHeight="1">
      <c r="I283" s="110"/>
    </row>
    <row r="284" ht="12.75" customHeight="1">
      <c r="I284" s="110"/>
    </row>
    <row r="285" ht="12.75" customHeight="1">
      <c r="I285" s="110"/>
    </row>
    <row r="286" ht="12.75" customHeight="1">
      <c r="I286" s="110"/>
    </row>
    <row r="287" ht="12.75" customHeight="1">
      <c r="I287" s="110"/>
    </row>
    <row r="288" ht="12.75" customHeight="1">
      <c r="I288" s="110"/>
    </row>
    <row r="289" ht="12.75" customHeight="1">
      <c r="I289" s="110"/>
    </row>
    <row r="290" ht="12.75" customHeight="1">
      <c r="I290" s="110"/>
    </row>
    <row r="291" ht="12.75" customHeight="1">
      <c r="I291" s="110"/>
    </row>
    <row r="292" ht="12.75" customHeight="1">
      <c r="I292" s="110"/>
    </row>
    <row r="293" ht="12.75" customHeight="1">
      <c r="I293" s="110"/>
    </row>
    <row r="294" ht="12.75" customHeight="1">
      <c r="I294" s="110"/>
    </row>
    <row r="295" ht="12.75" customHeight="1">
      <c r="I295" s="110"/>
    </row>
    <row r="296" ht="12.75" customHeight="1">
      <c r="I296" s="110"/>
    </row>
    <row r="297" ht="12.75" customHeight="1">
      <c r="I297" s="110"/>
    </row>
    <row r="298" ht="12.75" customHeight="1">
      <c r="I298" s="110"/>
    </row>
    <row r="299" ht="12.75" customHeight="1">
      <c r="I299" s="110"/>
    </row>
    <row r="300" ht="12.75" customHeight="1">
      <c r="I300" s="110"/>
    </row>
    <row r="301" ht="12.75" customHeight="1">
      <c r="I301" s="110"/>
    </row>
    <row r="302" ht="12.75" customHeight="1">
      <c r="I302" s="110"/>
    </row>
    <row r="303" ht="12.75" customHeight="1">
      <c r="I303" s="110"/>
    </row>
    <row r="304" ht="12.75" customHeight="1">
      <c r="I304" s="110"/>
    </row>
    <row r="305" ht="12.75" customHeight="1">
      <c r="I305" s="110"/>
    </row>
    <row r="306" ht="12.75" customHeight="1">
      <c r="I306" s="110"/>
    </row>
    <row r="307" ht="12.75" customHeight="1">
      <c r="I307" s="110"/>
    </row>
    <row r="308" ht="12.75" customHeight="1">
      <c r="I308" s="110"/>
    </row>
    <row r="309" ht="12.75" customHeight="1">
      <c r="I309" s="110"/>
    </row>
    <row r="310" ht="12.75" customHeight="1">
      <c r="I310" s="110"/>
    </row>
    <row r="311" ht="12.75" customHeight="1">
      <c r="I311" s="110"/>
    </row>
    <row r="312" ht="12.75" customHeight="1">
      <c r="I312" s="110"/>
    </row>
    <row r="313" ht="12.75" customHeight="1">
      <c r="I313" s="110"/>
    </row>
    <row r="314" ht="12.75" customHeight="1">
      <c r="I314" s="110"/>
    </row>
    <row r="315" ht="12.75" customHeight="1">
      <c r="I315" s="110"/>
    </row>
    <row r="316" ht="12.75" customHeight="1">
      <c r="I316" s="110"/>
    </row>
    <row r="317" ht="12.75" customHeight="1">
      <c r="I317" s="110"/>
    </row>
    <row r="318" ht="12.75" customHeight="1">
      <c r="I318" s="110"/>
    </row>
    <row r="319" ht="12.75" customHeight="1">
      <c r="I319" s="110"/>
    </row>
    <row r="320" ht="12.75" customHeight="1">
      <c r="I320" s="110"/>
    </row>
    <row r="321" ht="12.75" customHeight="1">
      <c r="I321" s="110"/>
    </row>
    <row r="322" ht="12.75" customHeight="1">
      <c r="I322" s="110"/>
    </row>
    <row r="323" ht="12.75" customHeight="1">
      <c r="I323" s="110"/>
    </row>
    <row r="324" ht="12.75" customHeight="1">
      <c r="I324" s="110"/>
    </row>
    <row r="325" ht="12.75" customHeight="1">
      <c r="I325" s="110"/>
    </row>
    <row r="326" ht="12.75" customHeight="1">
      <c r="I326" s="110"/>
    </row>
    <row r="327" ht="12.75" customHeight="1">
      <c r="I327" s="110"/>
    </row>
    <row r="328" ht="12.75" customHeight="1">
      <c r="I328" s="110"/>
    </row>
    <row r="329" ht="12.75" customHeight="1">
      <c r="I329" s="110"/>
    </row>
    <row r="330" ht="12.75" customHeight="1">
      <c r="I330" s="110"/>
    </row>
    <row r="331" ht="12.75" customHeight="1">
      <c r="I331" s="110"/>
    </row>
    <row r="332" ht="12.75" customHeight="1">
      <c r="I332" s="110"/>
    </row>
    <row r="333" ht="12.75" customHeight="1">
      <c r="I333" s="110"/>
    </row>
    <row r="334" ht="12.75" customHeight="1">
      <c r="I334" s="110"/>
    </row>
    <row r="335" ht="12.75" customHeight="1">
      <c r="I335" s="110"/>
    </row>
    <row r="336" ht="12.75" customHeight="1">
      <c r="I336" s="110"/>
    </row>
    <row r="337" ht="12.75" customHeight="1">
      <c r="I337" s="110"/>
    </row>
    <row r="338" ht="12.75" customHeight="1">
      <c r="I338" s="110"/>
    </row>
    <row r="339" ht="12.75" customHeight="1">
      <c r="I339" s="110"/>
    </row>
    <row r="340" ht="12.75" customHeight="1">
      <c r="I340" s="110"/>
    </row>
    <row r="341" ht="12.75" customHeight="1">
      <c r="I341" s="110"/>
    </row>
    <row r="342" ht="12.75" customHeight="1">
      <c r="I342" s="110"/>
    </row>
    <row r="343" ht="12.75" customHeight="1">
      <c r="I343" s="110"/>
    </row>
    <row r="344" ht="12.75" customHeight="1">
      <c r="I344" s="110"/>
    </row>
    <row r="345" ht="12.75" customHeight="1">
      <c r="I345" s="110"/>
    </row>
    <row r="346" ht="12.75" customHeight="1">
      <c r="I346" s="110"/>
    </row>
    <row r="347" ht="12.75" customHeight="1">
      <c r="I347" s="110"/>
    </row>
    <row r="348" ht="12.75" customHeight="1">
      <c r="I348" s="110"/>
    </row>
    <row r="349" ht="12.75" customHeight="1">
      <c r="I349" s="110"/>
    </row>
    <row r="350" ht="12.75" customHeight="1">
      <c r="I350" s="110"/>
    </row>
    <row r="351" ht="12.75" customHeight="1">
      <c r="I351" s="110"/>
    </row>
    <row r="352" ht="12.75" customHeight="1">
      <c r="I352" s="110"/>
    </row>
    <row r="353" ht="12.75" customHeight="1">
      <c r="I353" s="110"/>
    </row>
    <row r="354" ht="12.75" customHeight="1">
      <c r="I354" s="110"/>
    </row>
    <row r="355" ht="12.75" customHeight="1">
      <c r="I355" s="110"/>
    </row>
    <row r="356" ht="12.75" customHeight="1">
      <c r="I356" s="110"/>
    </row>
    <row r="357" ht="12.75" customHeight="1">
      <c r="I357" s="110"/>
    </row>
    <row r="358" ht="12.75" customHeight="1">
      <c r="I358" s="110"/>
    </row>
    <row r="359" ht="12.75" customHeight="1">
      <c r="I359" s="110"/>
    </row>
    <row r="360" ht="12.75" customHeight="1">
      <c r="I360" s="110"/>
    </row>
    <row r="361" ht="12.75" customHeight="1">
      <c r="I361" s="110"/>
    </row>
    <row r="362" ht="12.75" customHeight="1">
      <c r="I362" s="110"/>
    </row>
    <row r="363" ht="12.75" customHeight="1">
      <c r="I363" s="110"/>
    </row>
    <row r="364" ht="12.75" customHeight="1">
      <c r="I364" s="110"/>
    </row>
    <row r="365" ht="12.75" customHeight="1">
      <c r="I365" s="110"/>
    </row>
    <row r="366" ht="12.75" customHeight="1">
      <c r="I366" s="110"/>
    </row>
    <row r="367" ht="12.75" customHeight="1">
      <c r="I367" s="110"/>
    </row>
    <row r="368" ht="12.75" customHeight="1">
      <c r="I368" s="110"/>
    </row>
    <row r="369" ht="12.75" customHeight="1">
      <c r="I369" s="110"/>
    </row>
    <row r="370" ht="12.75" customHeight="1">
      <c r="I370" s="110"/>
    </row>
    <row r="371" ht="12.75" customHeight="1">
      <c r="I371" s="110"/>
    </row>
    <row r="372" ht="12.75" customHeight="1">
      <c r="I372" s="110"/>
    </row>
    <row r="373" ht="12.75" customHeight="1">
      <c r="I373" s="110"/>
    </row>
    <row r="374" ht="12.75" customHeight="1">
      <c r="I374" s="110"/>
    </row>
    <row r="375" ht="12.75" customHeight="1">
      <c r="I375" s="110"/>
    </row>
    <row r="376" ht="12.75" customHeight="1">
      <c r="I376" s="110"/>
    </row>
    <row r="377" ht="12.75" customHeight="1">
      <c r="I377" s="110"/>
    </row>
    <row r="378" ht="12.75" customHeight="1">
      <c r="I378" s="110"/>
    </row>
    <row r="379" ht="12.75" customHeight="1">
      <c r="I379" s="110"/>
    </row>
    <row r="380" ht="12.75" customHeight="1">
      <c r="I380" s="110"/>
    </row>
    <row r="381" ht="12.75" customHeight="1">
      <c r="I381" s="110"/>
    </row>
    <row r="382" ht="12.75" customHeight="1">
      <c r="I382" s="110"/>
    </row>
    <row r="383" ht="12.75" customHeight="1">
      <c r="I383" s="110"/>
    </row>
    <row r="384" ht="12.75" customHeight="1">
      <c r="I384" s="110"/>
    </row>
    <row r="385" ht="12.75" customHeight="1">
      <c r="I385" s="110"/>
    </row>
    <row r="386" ht="12.75" customHeight="1">
      <c r="I386" s="110"/>
    </row>
    <row r="387" ht="12.75" customHeight="1">
      <c r="I387" s="110"/>
    </row>
    <row r="388" ht="12.75" customHeight="1">
      <c r="I388" s="110"/>
    </row>
    <row r="389" ht="12.75" customHeight="1">
      <c r="I389" s="110"/>
    </row>
    <row r="390" ht="12.75" customHeight="1">
      <c r="I390" s="110"/>
    </row>
    <row r="391" ht="12.75" customHeight="1">
      <c r="I391" s="110"/>
    </row>
    <row r="392" ht="12.75" customHeight="1">
      <c r="I392" s="110"/>
    </row>
    <row r="393" ht="12.75" customHeight="1">
      <c r="I393" s="110"/>
    </row>
    <row r="394" ht="12.75" customHeight="1">
      <c r="I394" s="110"/>
    </row>
    <row r="395" ht="12.75" customHeight="1">
      <c r="I395" s="110"/>
    </row>
    <row r="396" ht="12.75" customHeight="1">
      <c r="I396" s="110"/>
    </row>
    <row r="397" ht="12.75" customHeight="1">
      <c r="I397" s="110"/>
    </row>
    <row r="398" ht="12.75" customHeight="1">
      <c r="I398" s="110"/>
    </row>
    <row r="399" ht="12.75" customHeight="1">
      <c r="I399" s="110"/>
    </row>
    <row r="400" ht="12.75" customHeight="1">
      <c r="I400" s="110"/>
    </row>
    <row r="401" ht="12.75" customHeight="1">
      <c r="I401" s="110"/>
    </row>
    <row r="402" ht="12.75" customHeight="1">
      <c r="I402" s="110"/>
    </row>
    <row r="403" ht="12.75" customHeight="1">
      <c r="I403" s="110"/>
    </row>
    <row r="404" ht="12.75" customHeight="1">
      <c r="I404" s="110"/>
    </row>
    <row r="405" ht="12.75" customHeight="1">
      <c r="I405" s="110"/>
    </row>
    <row r="406" ht="12.75" customHeight="1">
      <c r="I406" s="110"/>
    </row>
    <row r="407" ht="12.75" customHeight="1">
      <c r="I407" s="110"/>
    </row>
    <row r="408" ht="12.75" customHeight="1">
      <c r="I408" s="110"/>
    </row>
    <row r="409" ht="12.75" customHeight="1">
      <c r="I409" s="110"/>
    </row>
    <row r="410" ht="12.75" customHeight="1">
      <c r="I410" s="110"/>
    </row>
    <row r="411" ht="12.75" customHeight="1">
      <c r="I411" s="110"/>
    </row>
    <row r="412" ht="12.75" customHeight="1">
      <c r="I412" s="110"/>
    </row>
    <row r="413" ht="12.75" customHeight="1">
      <c r="I413" s="110"/>
    </row>
    <row r="414" ht="12.75" customHeight="1">
      <c r="I414" s="110"/>
    </row>
    <row r="415" ht="12.75" customHeight="1">
      <c r="I415" s="110"/>
    </row>
    <row r="416" ht="12.75" customHeight="1">
      <c r="I416" s="110"/>
    </row>
    <row r="417" ht="12.75" customHeight="1">
      <c r="I417" s="110"/>
    </row>
    <row r="418" ht="12.75" customHeight="1">
      <c r="I418" s="110"/>
    </row>
    <row r="419" ht="12.75" customHeight="1">
      <c r="I419" s="110"/>
    </row>
    <row r="420" ht="12.75" customHeight="1">
      <c r="I420" s="110"/>
    </row>
    <row r="421" ht="12.75" customHeight="1">
      <c r="I421" s="110"/>
    </row>
    <row r="422" ht="12.75" customHeight="1">
      <c r="I422" s="110"/>
    </row>
    <row r="423" ht="12.75" customHeight="1">
      <c r="I423" s="110"/>
    </row>
    <row r="424" ht="12.75" customHeight="1">
      <c r="I424" s="110"/>
    </row>
    <row r="425" ht="12.75" customHeight="1">
      <c r="I425" s="110"/>
    </row>
    <row r="426" ht="12.75" customHeight="1">
      <c r="I426" s="110"/>
    </row>
    <row r="427" ht="12.75" customHeight="1">
      <c r="I427" s="110"/>
    </row>
    <row r="428" ht="12.75" customHeight="1">
      <c r="I428" s="110"/>
    </row>
    <row r="429" ht="12.75" customHeight="1">
      <c r="I429" s="110"/>
    </row>
    <row r="430" ht="12.75" customHeight="1">
      <c r="I430" s="110"/>
    </row>
    <row r="431" ht="12.75" customHeight="1">
      <c r="I431" s="110"/>
    </row>
    <row r="432" ht="12.75" customHeight="1">
      <c r="I432" s="110"/>
    </row>
    <row r="433" ht="12.75" customHeight="1">
      <c r="I433" s="110"/>
    </row>
    <row r="434" ht="12.75" customHeight="1">
      <c r="I434" s="110"/>
    </row>
    <row r="435" ht="12.75" customHeight="1">
      <c r="I435" s="110"/>
    </row>
    <row r="436" ht="12.75" customHeight="1">
      <c r="I436" s="110"/>
    </row>
    <row r="437" ht="12.75" customHeight="1">
      <c r="I437" s="110"/>
    </row>
    <row r="438" ht="12.75" customHeight="1">
      <c r="I438" s="110"/>
    </row>
    <row r="439" ht="12.75" customHeight="1">
      <c r="I439" s="110"/>
    </row>
    <row r="440" ht="12.75" customHeight="1">
      <c r="I440" s="110"/>
    </row>
    <row r="441" ht="12.75" customHeight="1">
      <c r="I441" s="110"/>
    </row>
    <row r="442" ht="12.75" customHeight="1">
      <c r="I442" s="110"/>
    </row>
    <row r="443" ht="12.75" customHeight="1">
      <c r="I443" s="110"/>
    </row>
    <row r="444" ht="12.75" customHeight="1">
      <c r="I444" s="110"/>
    </row>
    <row r="445" ht="12.75" customHeight="1">
      <c r="I445" s="110"/>
    </row>
    <row r="446" ht="12.75" customHeight="1">
      <c r="I446" s="110"/>
    </row>
    <row r="447" ht="12.75" customHeight="1">
      <c r="I447" s="110"/>
    </row>
    <row r="448" ht="12.75" customHeight="1">
      <c r="I448" s="110"/>
    </row>
    <row r="449" ht="12.75" customHeight="1">
      <c r="I449" s="110"/>
    </row>
    <row r="450" ht="12.75" customHeight="1">
      <c r="I450" s="110"/>
    </row>
    <row r="451" ht="12.75" customHeight="1">
      <c r="I451" s="110"/>
    </row>
    <row r="452" ht="12.75" customHeight="1">
      <c r="I452" s="110"/>
    </row>
    <row r="453" ht="12.75" customHeight="1">
      <c r="I453" s="110"/>
    </row>
    <row r="454" ht="12.75" customHeight="1">
      <c r="I454" s="110"/>
    </row>
    <row r="455" ht="12.75" customHeight="1">
      <c r="I455" s="110"/>
    </row>
    <row r="456" ht="12.75" customHeight="1">
      <c r="I456" s="110"/>
    </row>
    <row r="457" ht="12.75" customHeight="1">
      <c r="I457" s="110"/>
    </row>
    <row r="458" ht="12.75" customHeight="1">
      <c r="I458" s="110"/>
    </row>
    <row r="459" ht="12.75" customHeight="1">
      <c r="I459" s="110"/>
    </row>
    <row r="460" ht="12.75" customHeight="1">
      <c r="I460" s="110"/>
    </row>
    <row r="461" ht="12.75" customHeight="1">
      <c r="I461" s="110"/>
    </row>
    <row r="462" ht="12.75" customHeight="1">
      <c r="I462" s="110"/>
    </row>
    <row r="463" ht="12.75" customHeight="1">
      <c r="I463" s="110"/>
    </row>
    <row r="464" ht="12.75" customHeight="1">
      <c r="I464" s="110"/>
    </row>
    <row r="465" ht="12.75" customHeight="1">
      <c r="I465" s="110"/>
    </row>
    <row r="466" ht="12.75" customHeight="1">
      <c r="I466" s="110"/>
    </row>
    <row r="467" ht="12.75" customHeight="1">
      <c r="I467" s="110"/>
    </row>
    <row r="468" ht="12.75" customHeight="1">
      <c r="I468" s="110"/>
    </row>
    <row r="469" ht="12.75" customHeight="1">
      <c r="I469" s="110"/>
    </row>
    <row r="470" ht="12.75" customHeight="1">
      <c r="I470" s="110"/>
    </row>
    <row r="471" ht="12.75" customHeight="1">
      <c r="I471" s="110"/>
    </row>
    <row r="472" ht="12.75" customHeight="1">
      <c r="I472" s="110"/>
    </row>
    <row r="473" ht="12.75" customHeight="1">
      <c r="I473" s="110"/>
    </row>
    <row r="474" ht="12.75" customHeight="1">
      <c r="I474" s="110"/>
    </row>
    <row r="475" ht="12.75" customHeight="1">
      <c r="I475" s="110"/>
    </row>
    <row r="476" ht="12.75" customHeight="1">
      <c r="I476" s="110"/>
    </row>
    <row r="477" ht="12.75" customHeight="1">
      <c r="I477" s="110"/>
    </row>
    <row r="478" ht="12.75" customHeight="1">
      <c r="I478" s="110"/>
    </row>
    <row r="479" ht="12.75" customHeight="1">
      <c r="I479" s="110"/>
    </row>
    <row r="480" ht="12.75" customHeight="1">
      <c r="I480" s="110"/>
    </row>
    <row r="481" ht="12.75" customHeight="1">
      <c r="I481" s="110"/>
    </row>
    <row r="482" ht="12.75" customHeight="1">
      <c r="I482" s="110"/>
    </row>
    <row r="483" ht="12.75" customHeight="1">
      <c r="I483" s="110"/>
    </row>
    <row r="484" ht="12.75" customHeight="1">
      <c r="I484" s="110"/>
    </row>
    <row r="485" ht="12.75" customHeight="1">
      <c r="I485" s="110"/>
    </row>
    <row r="486" ht="12.75" customHeight="1">
      <c r="I486" s="110"/>
    </row>
    <row r="487" ht="12.75" customHeight="1">
      <c r="I487" s="110"/>
    </row>
    <row r="488" ht="12.75" customHeight="1">
      <c r="I488" s="110"/>
    </row>
    <row r="489" ht="12.75" customHeight="1">
      <c r="I489" s="110"/>
    </row>
    <row r="490" ht="12.75" customHeight="1">
      <c r="I490" s="110"/>
    </row>
    <row r="491" ht="12.75" customHeight="1">
      <c r="I491" s="110"/>
    </row>
    <row r="492" ht="12.75" customHeight="1">
      <c r="I492" s="110"/>
    </row>
    <row r="493" ht="12.75" customHeight="1">
      <c r="I493" s="110"/>
    </row>
    <row r="494" ht="12.75" customHeight="1">
      <c r="I494" s="110"/>
    </row>
    <row r="495" ht="12.75" customHeight="1">
      <c r="I495" s="110"/>
    </row>
    <row r="496" ht="12.75" customHeight="1">
      <c r="I496" s="110"/>
    </row>
    <row r="497" ht="12.75" customHeight="1">
      <c r="I497" s="110"/>
    </row>
    <row r="498" ht="12.75" customHeight="1">
      <c r="I498" s="110"/>
    </row>
    <row r="499" ht="12.75" customHeight="1">
      <c r="I499" s="110"/>
    </row>
    <row r="500" ht="12.75" customHeight="1">
      <c r="I500" s="110"/>
    </row>
    <row r="501" ht="12.75" customHeight="1">
      <c r="I501" s="110"/>
    </row>
    <row r="502" ht="12.75" customHeight="1">
      <c r="I502" s="110"/>
    </row>
    <row r="503" ht="12.75" customHeight="1">
      <c r="I503" s="110"/>
    </row>
    <row r="504" ht="12.75" customHeight="1">
      <c r="I504" s="110"/>
    </row>
    <row r="505" ht="12.75" customHeight="1">
      <c r="I505" s="110"/>
    </row>
    <row r="506" ht="12.75" customHeight="1">
      <c r="I506" s="110"/>
    </row>
    <row r="507" ht="12.75" customHeight="1">
      <c r="I507" s="110"/>
    </row>
    <row r="508" ht="12.75" customHeight="1">
      <c r="I508" s="110"/>
    </row>
    <row r="509" ht="12.75" customHeight="1">
      <c r="I509" s="110"/>
    </row>
    <row r="510" ht="12.75" customHeight="1">
      <c r="I510" s="110"/>
    </row>
    <row r="511" ht="12.75" customHeight="1">
      <c r="I511" s="110"/>
    </row>
    <row r="512" ht="12.75" customHeight="1">
      <c r="I512" s="110"/>
    </row>
    <row r="513" ht="12.75" customHeight="1">
      <c r="I513" s="110"/>
    </row>
    <row r="514" ht="12.75" customHeight="1">
      <c r="I514" s="110"/>
    </row>
    <row r="515" ht="12.75" customHeight="1">
      <c r="I515" s="110"/>
    </row>
    <row r="516" ht="12.75" customHeight="1">
      <c r="I516" s="110"/>
    </row>
    <row r="517" ht="12.75" customHeight="1">
      <c r="I517" s="110"/>
    </row>
    <row r="518" ht="12.75" customHeight="1">
      <c r="I518" s="110"/>
    </row>
    <row r="519" ht="12.75" customHeight="1">
      <c r="I519" s="110"/>
    </row>
    <row r="520" ht="12.75" customHeight="1">
      <c r="I520" s="110"/>
    </row>
    <row r="521" ht="12.75" customHeight="1">
      <c r="I521" s="110"/>
    </row>
    <row r="522" ht="12.75" customHeight="1">
      <c r="I522" s="110"/>
    </row>
    <row r="523" ht="12.75" customHeight="1">
      <c r="I523" s="110"/>
    </row>
    <row r="524" ht="12.75" customHeight="1">
      <c r="I524" s="110"/>
    </row>
    <row r="525" ht="12.75" customHeight="1">
      <c r="I525" s="110"/>
    </row>
    <row r="526" ht="12.75" customHeight="1">
      <c r="I526" s="110"/>
    </row>
    <row r="527" ht="12.75" customHeight="1">
      <c r="I527" s="110"/>
    </row>
    <row r="528" ht="12.75" customHeight="1">
      <c r="I528" s="110"/>
    </row>
    <row r="529" ht="12.75" customHeight="1">
      <c r="I529" s="110"/>
    </row>
    <row r="530" ht="12.75" customHeight="1">
      <c r="I530" s="110"/>
    </row>
    <row r="531" ht="12.75" customHeight="1">
      <c r="I531" s="110"/>
    </row>
    <row r="532" ht="12.75" customHeight="1">
      <c r="I532" s="110"/>
    </row>
    <row r="533" ht="12.75" customHeight="1">
      <c r="I533" s="110"/>
    </row>
    <row r="534" ht="12.75" customHeight="1">
      <c r="I534" s="110"/>
    </row>
    <row r="535" ht="12.75" customHeight="1">
      <c r="I535" s="110"/>
    </row>
    <row r="536" ht="12.75" customHeight="1">
      <c r="I536" s="110"/>
    </row>
    <row r="537" ht="12.75" customHeight="1">
      <c r="I537" s="110"/>
    </row>
    <row r="538" ht="12.75" customHeight="1">
      <c r="I538" s="110"/>
    </row>
    <row r="539" ht="12.75" customHeight="1">
      <c r="I539" s="110"/>
    </row>
    <row r="540" ht="12.75" customHeight="1">
      <c r="I540" s="110"/>
    </row>
    <row r="541" ht="12.75" customHeight="1">
      <c r="I541" s="110"/>
    </row>
    <row r="542" ht="12.75" customHeight="1">
      <c r="I542" s="110"/>
    </row>
    <row r="543" ht="12.75" customHeight="1">
      <c r="I543" s="110"/>
    </row>
    <row r="544" ht="12.75" customHeight="1">
      <c r="I544" s="110"/>
    </row>
    <row r="545" ht="12.75" customHeight="1">
      <c r="I545" s="110"/>
    </row>
    <row r="546" ht="12.75" customHeight="1">
      <c r="I546" s="110"/>
    </row>
    <row r="547" ht="12.75" customHeight="1">
      <c r="I547" s="110"/>
    </row>
    <row r="548" ht="12.75" customHeight="1">
      <c r="I548" s="110"/>
    </row>
    <row r="549" ht="12.75" customHeight="1">
      <c r="I549" s="110"/>
    </row>
    <row r="550" ht="12.75" customHeight="1">
      <c r="I550" s="110"/>
    </row>
    <row r="551" ht="12.75" customHeight="1">
      <c r="I551" s="110"/>
    </row>
    <row r="552" ht="12.75" customHeight="1">
      <c r="I552" s="110"/>
    </row>
    <row r="553" ht="12.75" customHeight="1">
      <c r="I553" s="110"/>
    </row>
    <row r="554" ht="12.75" customHeight="1">
      <c r="I554" s="110"/>
    </row>
    <row r="555" ht="12.75" customHeight="1">
      <c r="I555" s="110"/>
    </row>
    <row r="556" ht="12.75" customHeight="1">
      <c r="I556" s="110"/>
    </row>
    <row r="557" ht="12.75" customHeight="1">
      <c r="I557" s="110"/>
    </row>
    <row r="558" ht="12.75" customHeight="1">
      <c r="I558" s="110"/>
    </row>
    <row r="559" ht="12.75" customHeight="1">
      <c r="I559" s="110"/>
    </row>
    <row r="560" ht="12.75" customHeight="1">
      <c r="I560" s="110"/>
    </row>
    <row r="561" ht="12.75" customHeight="1">
      <c r="I561" s="110"/>
    </row>
    <row r="562" ht="12.75" customHeight="1">
      <c r="I562" s="110"/>
    </row>
    <row r="563" ht="12.75" customHeight="1">
      <c r="I563" s="110"/>
    </row>
    <row r="564" ht="12.75" customHeight="1">
      <c r="I564" s="110"/>
    </row>
    <row r="565" ht="12.75" customHeight="1">
      <c r="I565" s="110"/>
    </row>
    <row r="566" ht="12.75" customHeight="1">
      <c r="I566" s="110"/>
    </row>
    <row r="567" ht="12.75" customHeight="1">
      <c r="I567" s="110"/>
    </row>
    <row r="568" ht="12.75" customHeight="1">
      <c r="I568" s="110"/>
    </row>
    <row r="569" ht="12.75" customHeight="1">
      <c r="I569" s="110"/>
    </row>
    <row r="570" ht="12.75" customHeight="1">
      <c r="I570" s="110"/>
    </row>
    <row r="571" ht="12.75" customHeight="1">
      <c r="I571" s="110"/>
    </row>
    <row r="572" ht="12.75" customHeight="1">
      <c r="I572" s="110"/>
    </row>
    <row r="573" ht="12.75" customHeight="1">
      <c r="I573" s="110"/>
    </row>
    <row r="574" ht="12.75" customHeight="1">
      <c r="I574" s="110"/>
    </row>
    <row r="575" ht="12.75" customHeight="1">
      <c r="I575" s="110"/>
    </row>
    <row r="576" ht="12.75" customHeight="1">
      <c r="I576" s="110"/>
    </row>
    <row r="577" ht="12.75" customHeight="1">
      <c r="I577" s="110"/>
    </row>
    <row r="578" ht="12.75" customHeight="1">
      <c r="I578" s="110"/>
    </row>
    <row r="579" ht="12.75" customHeight="1">
      <c r="I579" s="110"/>
    </row>
    <row r="580" ht="12.75" customHeight="1">
      <c r="I580" s="110"/>
    </row>
    <row r="581" ht="12.75" customHeight="1">
      <c r="I581" s="110"/>
    </row>
    <row r="582" ht="12.75" customHeight="1">
      <c r="I582" s="110"/>
    </row>
    <row r="583" ht="12.75" customHeight="1">
      <c r="I583" s="110"/>
    </row>
    <row r="584" ht="12.75" customHeight="1">
      <c r="I584" s="110"/>
    </row>
    <row r="585" ht="12.75" customHeight="1">
      <c r="I585" s="110"/>
    </row>
    <row r="586" ht="12.75" customHeight="1">
      <c r="I586" s="110"/>
    </row>
    <row r="587" ht="12.75" customHeight="1">
      <c r="I587" s="110"/>
    </row>
    <row r="588" ht="12.75" customHeight="1">
      <c r="I588" s="110"/>
    </row>
    <row r="589" ht="12.75" customHeight="1">
      <c r="I589" s="110"/>
    </row>
    <row r="590" ht="12.75" customHeight="1">
      <c r="I590" s="110"/>
    </row>
    <row r="591" ht="12.75" customHeight="1">
      <c r="I591" s="110"/>
    </row>
    <row r="592" ht="12.75" customHeight="1">
      <c r="I592" s="110"/>
    </row>
    <row r="593" ht="12.75" customHeight="1">
      <c r="I593" s="110"/>
    </row>
    <row r="594" ht="12.75" customHeight="1">
      <c r="I594" s="110"/>
    </row>
    <row r="595" ht="12.75" customHeight="1">
      <c r="I595" s="110"/>
    </row>
    <row r="596" ht="12.75" customHeight="1">
      <c r="I596" s="110"/>
    </row>
    <row r="597" ht="12.75" customHeight="1">
      <c r="I597" s="110"/>
    </row>
    <row r="598" ht="12.75" customHeight="1">
      <c r="I598" s="110"/>
    </row>
    <row r="599" ht="12.75" customHeight="1">
      <c r="I599" s="110"/>
    </row>
    <row r="600" ht="12.75" customHeight="1">
      <c r="I600" s="110"/>
    </row>
    <row r="601" ht="12.75" customHeight="1">
      <c r="I601" s="110"/>
    </row>
    <row r="602" ht="12.75" customHeight="1">
      <c r="I602" s="110"/>
    </row>
    <row r="603" ht="12.75" customHeight="1">
      <c r="I603" s="110"/>
    </row>
    <row r="604" ht="12.75" customHeight="1">
      <c r="I604" s="110"/>
    </row>
    <row r="605" ht="12.75" customHeight="1">
      <c r="I605" s="110"/>
    </row>
    <row r="606" ht="12.75" customHeight="1">
      <c r="I606" s="110"/>
    </row>
    <row r="607" ht="12.75" customHeight="1">
      <c r="I607" s="110"/>
    </row>
    <row r="608" ht="12.75" customHeight="1">
      <c r="I608" s="110"/>
    </row>
    <row r="609" ht="12.75" customHeight="1">
      <c r="I609" s="110"/>
    </row>
    <row r="610" ht="12.75" customHeight="1">
      <c r="I610" s="110"/>
    </row>
    <row r="611" ht="12.75" customHeight="1">
      <c r="I611" s="110"/>
    </row>
    <row r="612" ht="12.75" customHeight="1">
      <c r="I612" s="110"/>
    </row>
    <row r="613" ht="12.75" customHeight="1">
      <c r="I613" s="110"/>
    </row>
    <row r="614" ht="12.75" customHeight="1">
      <c r="I614" s="110"/>
    </row>
    <row r="615" ht="12.75" customHeight="1">
      <c r="I615" s="110"/>
    </row>
    <row r="616" ht="12.75" customHeight="1">
      <c r="I616" s="110"/>
    </row>
    <row r="617" ht="12.75" customHeight="1">
      <c r="I617" s="110"/>
    </row>
    <row r="618" ht="12.75" customHeight="1">
      <c r="I618" s="110"/>
    </row>
    <row r="619" ht="12.75" customHeight="1">
      <c r="I619" s="110"/>
    </row>
    <row r="620" ht="12.75" customHeight="1">
      <c r="I620" s="110"/>
    </row>
    <row r="621" ht="12.75" customHeight="1">
      <c r="I621" s="110"/>
    </row>
    <row r="622" ht="12.75" customHeight="1">
      <c r="I622" s="110"/>
    </row>
    <row r="623" ht="12.75" customHeight="1">
      <c r="I623" s="110"/>
    </row>
    <row r="624" ht="12.75" customHeight="1">
      <c r="I624" s="110"/>
    </row>
    <row r="625" ht="12.75" customHeight="1">
      <c r="I625" s="110"/>
    </row>
    <row r="626" ht="12.75" customHeight="1">
      <c r="I626" s="110"/>
    </row>
    <row r="627" ht="12.75" customHeight="1">
      <c r="I627" s="110"/>
    </row>
    <row r="628" ht="12.75" customHeight="1">
      <c r="I628" s="110"/>
    </row>
    <row r="629" ht="12.75" customHeight="1">
      <c r="I629" s="110"/>
    </row>
    <row r="630" ht="12.75" customHeight="1">
      <c r="I630" s="110"/>
    </row>
    <row r="631" ht="12.75" customHeight="1">
      <c r="I631" s="110"/>
    </row>
    <row r="632" ht="12.75" customHeight="1">
      <c r="I632" s="110"/>
    </row>
    <row r="633" ht="12.75" customHeight="1">
      <c r="I633" s="110"/>
    </row>
    <row r="634" ht="12.75" customHeight="1">
      <c r="I634" s="110"/>
    </row>
    <row r="635" ht="12.75" customHeight="1">
      <c r="I635" s="110"/>
    </row>
    <row r="636" ht="12.75" customHeight="1">
      <c r="I636" s="110"/>
    </row>
    <row r="637" ht="12.75" customHeight="1">
      <c r="I637" s="110"/>
    </row>
    <row r="638" ht="12.75" customHeight="1">
      <c r="I638" s="110"/>
    </row>
    <row r="639" ht="12.75" customHeight="1">
      <c r="I639" s="110"/>
    </row>
    <row r="640" ht="12.75" customHeight="1">
      <c r="I640" s="110"/>
    </row>
    <row r="641" ht="12.75" customHeight="1">
      <c r="I641" s="110"/>
    </row>
    <row r="642" ht="12.75" customHeight="1">
      <c r="I642" s="110"/>
    </row>
    <row r="643" ht="12.75" customHeight="1">
      <c r="I643" s="110"/>
    </row>
    <row r="644" ht="12.75" customHeight="1">
      <c r="I644" s="110"/>
    </row>
    <row r="645" ht="12.75" customHeight="1">
      <c r="I645" s="110"/>
    </row>
    <row r="646" ht="12.75" customHeight="1">
      <c r="I646" s="110"/>
    </row>
    <row r="647" ht="12.75" customHeight="1">
      <c r="I647" s="110"/>
    </row>
    <row r="648" ht="12.75" customHeight="1">
      <c r="I648" s="110"/>
    </row>
    <row r="649" ht="12.75" customHeight="1">
      <c r="I649" s="110"/>
    </row>
    <row r="650" ht="12.75" customHeight="1">
      <c r="I650" s="110"/>
    </row>
    <row r="651" ht="12.75" customHeight="1">
      <c r="I651" s="110"/>
    </row>
    <row r="652" ht="12.75" customHeight="1">
      <c r="I652" s="110"/>
    </row>
    <row r="653" ht="12.75" customHeight="1">
      <c r="I653" s="110"/>
    </row>
    <row r="654" ht="12.75" customHeight="1">
      <c r="I654" s="110"/>
    </row>
    <row r="655" ht="12.75" customHeight="1">
      <c r="I655" s="110"/>
    </row>
    <row r="656" ht="12.75" customHeight="1">
      <c r="I656" s="110"/>
    </row>
    <row r="657" ht="12.75" customHeight="1">
      <c r="I657" s="110"/>
    </row>
    <row r="658" ht="12.75" customHeight="1">
      <c r="I658" s="110"/>
    </row>
    <row r="659" ht="12.75" customHeight="1">
      <c r="I659" s="110"/>
    </row>
    <row r="660" ht="12.75" customHeight="1">
      <c r="I660" s="110"/>
    </row>
    <row r="661" ht="12.75" customHeight="1">
      <c r="I661" s="110"/>
    </row>
    <row r="662" ht="12.75" customHeight="1">
      <c r="I662" s="110"/>
    </row>
    <row r="663" ht="12.75" customHeight="1">
      <c r="I663" s="110"/>
    </row>
    <row r="664" ht="12.75" customHeight="1">
      <c r="I664" s="110"/>
    </row>
    <row r="665" ht="12.75" customHeight="1">
      <c r="I665" s="110"/>
    </row>
    <row r="666" ht="12.75" customHeight="1">
      <c r="I666" s="110"/>
    </row>
    <row r="667" ht="12.75" customHeight="1">
      <c r="I667" s="110"/>
    </row>
    <row r="668" ht="12.75" customHeight="1">
      <c r="I668" s="110"/>
    </row>
    <row r="669" ht="12.75" customHeight="1">
      <c r="I669" s="110"/>
    </row>
    <row r="670" ht="12.75" customHeight="1">
      <c r="I670" s="110"/>
    </row>
    <row r="671" ht="12.75" customHeight="1">
      <c r="I671" s="110"/>
    </row>
    <row r="672" ht="12.75" customHeight="1">
      <c r="I672" s="110"/>
    </row>
    <row r="673" ht="12.75" customHeight="1">
      <c r="I673" s="110"/>
    </row>
    <row r="674" ht="12.75" customHeight="1">
      <c r="I674" s="110"/>
    </row>
    <row r="675" ht="12.75" customHeight="1">
      <c r="I675" s="110"/>
    </row>
    <row r="676" ht="12.75" customHeight="1">
      <c r="I676" s="110"/>
    </row>
    <row r="677" ht="12.75" customHeight="1">
      <c r="I677" s="110"/>
    </row>
    <row r="678" ht="12.75" customHeight="1">
      <c r="I678" s="110"/>
    </row>
    <row r="679" ht="12.75" customHeight="1">
      <c r="I679" s="110"/>
    </row>
    <row r="680" ht="12.75" customHeight="1">
      <c r="I680" s="110"/>
    </row>
    <row r="681" ht="12.75" customHeight="1">
      <c r="I681" s="110"/>
    </row>
    <row r="682" ht="12.75" customHeight="1">
      <c r="I682" s="110"/>
    </row>
    <row r="683" ht="12.75" customHeight="1">
      <c r="I683" s="110"/>
    </row>
    <row r="684" ht="12.75" customHeight="1">
      <c r="I684" s="110"/>
    </row>
    <row r="685" ht="12.75" customHeight="1">
      <c r="I685" s="110"/>
    </row>
    <row r="686" ht="12.75" customHeight="1">
      <c r="I686" s="110"/>
    </row>
    <row r="687" ht="12.75" customHeight="1">
      <c r="I687" s="110"/>
    </row>
    <row r="688" ht="12.75" customHeight="1">
      <c r="I688" s="110"/>
    </row>
    <row r="689" ht="12.75" customHeight="1">
      <c r="I689" s="110"/>
    </row>
    <row r="690" ht="12.75" customHeight="1">
      <c r="I690" s="110"/>
    </row>
    <row r="691" ht="12.75" customHeight="1">
      <c r="I691" s="110"/>
    </row>
    <row r="692" ht="12.75" customHeight="1">
      <c r="I692" s="110"/>
    </row>
    <row r="693" ht="12.75" customHeight="1">
      <c r="I693" s="110"/>
    </row>
    <row r="694" ht="12.75" customHeight="1">
      <c r="I694" s="110"/>
    </row>
    <row r="695" ht="12.75" customHeight="1">
      <c r="I695" s="110"/>
    </row>
    <row r="696" ht="12.75" customHeight="1">
      <c r="I696" s="110"/>
    </row>
    <row r="697" ht="12.75" customHeight="1">
      <c r="I697" s="110"/>
    </row>
    <row r="698" ht="12.75" customHeight="1">
      <c r="I698" s="110"/>
    </row>
    <row r="699" ht="12.75" customHeight="1">
      <c r="I699" s="110"/>
    </row>
    <row r="700" ht="12.75" customHeight="1">
      <c r="I700" s="110"/>
    </row>
    <row r="701" ht="12.75" customHeight="1">
      <c r="I701" s="110"/>
    </row>
    <row r="702" ht="12.75" customHeight="1">
      <c r="I702" s="110"/>
    </row>
    <row r="703" ht="12.75" customHeight="1">
      <c r="I703" s="110"/>
    </row>
    <row r="704" ht="12.75" customHeight="1">
      <c r="I704" s="110"/>
    </row>
    <row r="705" ht="12.75" customHeight="1">
      <c r="I705" s="110"/>
    </row>
    <row r="706" ht="12.75" customHeight="1">
      <c r="I706" s="110"/>
    </row>
    <row r="707" ht="12.75" customHeight="1">
      <c r="I707" s="110"/>
    </row>
    <row r="708" ht="12.75" customHeight="1">
      <c r="I708" s="110"/>
    </row>
    <row r="709" ht="12.75" customHeight="1">
      <c r="I709" s="110"/>
    </row>
    <row r="710" ht="12.75" customHeight="1">
      <c r="I710" s="110"/>
    </row>
    <row r="711" ht="12.75" customHeight="1">
      <c r="I711" s="110"/>
    </row>
    <row r="712" ht="12.75" customHeight="1">
      <c r="I712" s="110"/>
    </row>
    <row r="713" ht="12.75" customHeight="1">
      <c r="I713" s="110"/>
    </row>
    <row r="714" ht="12.75" customHeight="1">
      <c r="I714" s="110"/>
    </row>
    <row r="715" ht="12.75" customHeight="1">
      <c r="I715" s="110"/>
    </row>
    <row r="716" ht="12.75" customHeight="1">
      <c r="I716" s="110"/>
    </row>
    <row r="717" ht="12.75" customHeight="1">
      <c r="I717" s="110"/>
    </row>
    <row r="718" ht="12.75" customHeight="1">
      <c r="I718" s="110"/>
    </row>
    <row r="719" ht="12.75" customHeight="1">
      <c r="I719" s="110"/>
    </row>
    <row r="720" ht="12.75" customHeight="1">
      <c r="I720" s="110"/>
    </row>
    <row r="721" ht="12.75" customHeight="1">
      <c r="I721" s="110"/>
    </row>
    <row r="722" ht="12.75" customHeight="1">
      <c r="I722" s="110"/>
    </row>
    <row r="723" ht="12.75" customHeight="1">
      <c r="I723" s="110"/>
    </row>
    <row r="724" ht="12.75" customHeight="1">
      <c r="I724" s="110"/>
    </row>
    <row r="725" ht="12.75" customHeight="1">
      <c r="I725" s="110"/>
    </row>
    <row r="726" ht="12.75" customHeight="1">
      <c r="I726" s="110"/>
    </row>
    <row r="727" ht="12.75" customHeight="1">
      <c r="I727" s="110"/>
    </row>
    <row r="728" ht="12.75" customHeight="1">
      <c r="I728" s="110"/>
    </row>
    <row r="729" ht="12.75" customHeight="1">
      <c r="I729" s="110"/>
    </row>
    <row r="730" ht="12.75" customHeight="1">
      <c r="I730" s="110"/>
    </row>
    <row r="731" ht="12.75" customHeight="1">
      <c r="I731" s="110"/>
    </row>
    <row r="732" ht="12.75" customHeight="1">
      <c r="I732" s="110"/>
    </row>
    <row r="733" ht="12.75" customHeight="1">
      <c r="I733" s="110"/>
    </row>
    <row r="734" ht="12.75" customHeight="1">
      <c r="I734" s="110"/>
    </row>
    <row r="735" ht="12.75" customHeight="1">
      <c r="I735" s="110"/>
    </row>
    <row r="736" ht="12.75" customHeight="1">
      <c r="I736" s="110"/>
    </row>
    <row r="737" ht="12.75" customHeight="1">
      <c r="I737" s="110"/>
    </row>
    <row r="738" ht="12.75" customHeight="1">
      <c r="I738" s="110"/>
    </row>
    <row r="739" ht="12.75" customHeight="1">
      <c r="I739" s="110"/>
    </row>
    <row r="740" ht="12.75" customHeight="1">
      <c r="I740" s="110"/>
    </row>
    <row r="741" ht="12.75" customHeight="1">
      <c r="I741" s="110"/>
    </row>
    <row r="742" ht="12.75" customHeight="1">
      <c r="I742" s="110"/>
    </row>
    <row r="743" ht="12.75" customHeight="1">
      <c r="I743" s="110"/>
    </row>
    <row r="744" ht="12.75" customHeight="1">
      <c r="I744" s="110"/>
    </row>
    <row r="745" ht="12.75" customHeight="1">
      <c r="I745" s="110"/>
    </row>
    <row r="746" ht="12.75" customHeight="1">
      <c r="I746" s="110"/>
    </row>
    <row r="747" ht="12.75" customHeight="1">
      <c r="I747" s="110"/>
    </row>
    <row r="748" ht="12.75" customHeight="1">
      <c r="I748" s="110"/>
    </row>
    <row r="749" ht="12.75" customHeight="1">
      <c r="I749" s="110"/>
    </row>
    <row r="750" ht="12.75" customHeight="1">
      <c r="I750" s="110"/>
    </row>
    <row r="751" ht="12.75" customHeight="1">
      <c r="I751" s="110"/>
    </row>
    <row r="752" ht="12.75" customHeight="1">
      <c r="I752" s="110"/>
    </row>
    <row r="753" ht="12.75" customHeight="1">
      <c r="I753" s="110"/>
    </row>
    <row r="754" ht="12.75" customHeight="1">
      <c r="I754" s="110"/>
    </row>
    <row r="755" ht="12.75" customHeight="1">
      <c r="I755" s="110"/>
    </row>
    <row r="756" ht="12.75" customHeight="1">
      <c r="I756" s="110"/>
    </row>
    <row r="757" ht="12.75" customHeight="1">
      <c r="I757" s="110"/>
    </row>
    <row r="758" ht="12.75" customHeight="1">
      <c r="I758" s="110"/>
    </row>
    <row r="759" ht="12.75" customHeight="1">
      <c r="I759" s="110"/>
    </row>
    <row r="760" ht="12.75" customHeight="1">
      <c r="I760" s="110"/>
    </row>
    <row r="761" ht="12.75" customHeight="1">
      <c r="I761" s="110"/>
    </row>
    <row r="762" ht="12.75" customHeight="1">
      <c r="I762" s="110"/>
    </row>
    <row r="763" ht="12.75" customHeight="1">
      <c r="I763" s="110"/>
    </row>
    <row r="764" ht="12.75" customHeight="1">
      <c r="I764" s="110"/>
    </row>
    <row r="765" ht="12.75" customHeight="1">
      <c r="I765" s="110"/>
    </row>
    <row r="766" ht="12.75" customHeight="1">
      <c r="I766" s="110"/>
    </row>
    <row r="767" ht="12.75" customHeight="1">
      <c r="I767" s="110"/>
    </row>
    <row r="768" ht="12.75" customHeight="1">
      <c r="I768" s="110"/>
    </row>
    <row r="769" ht="12.75" customHeight="1">
      <c r="I769" s="110"/>
    </row>
    <row r="770" ht="12.75" customHeight="1">
      <c r="I770" s="110"/>
    </row>
    <row r="771" ht="12.75" customHeight="1">
      <c r="I771" s="110"/>
    </row>
    <row r="772" ht="12.75" customHeight="1">
      <c r="I772" s="110"/>
    </row>
    <row r="773" ht="12.75" customHeight="1">
      <c r="I773" s="110"/>
    </row>
    <row r="774" ht="12.75" customHeight="1">
      <c r="I774" s="110"/>
    </row>
    <row r="775" ht="12.75" customHeight="1">
      <c r="I775" s="110"/>
    </row>
    <row r="776" ht="12.75" customHeight="1">
      <c r="I776" s="110"/>
    </row>
    <row r="777" ht="12.75" customHeight="1">
      <c r="I777" s="110"/>
    </row>
    <row r="778" ht="12.75" customHeight="1">
      <c r="I778" s="110"/>
    </row>
    <row r="779" ht="12.75" customHeight="1">
      <c r="I779" s="110"/>
    </row>
    <row r="780" ht="12.75" customHeight="1">
      <c r="I780" s="110"/>
    </row>
    <row r="781" ht="12.75" customHeight="1">
      <c r="I781" s="110"/>
    </row>
    <row r="782" ht="12.75" customHeight="1">
      <c r="I782" s="110"/>
    </row>
    <row r="783" ht="12.75" customHeight="1">
      <c r="I783" s="110"/>
    </row>
    <row r="784" ht="12.75" customHeight="1">
      <c r="I784" s="110"/>
    </row>
    <row r="785" ht="12.75" customHeight="1">
      <c r="I785" s="110"/>
    </row>
    <row r="786" ht="12.75" customHeight="1">
      <c r="I786" s="110"/>
    </row>
    <row r="787" ht="12.75" customHeight="1">
      <c r="I787" s="110"/>
    </row>
    <row r="788" ht="12.75" customHeight="1">
      <c r="I788" s="110"/>
    </row>
    <row r="789" ht="12.75" customHeight="1">
      <c r="I789" s="110"/>
    </row>
    <row r="790" ht="12.75" customHeight="1">
      <c r="I790" s="110"/>
    </row>
    <row r="791" ht="12.75" customHeight="1">
      <c r="I791" s="110"/>
    </row>
    <row r="792" ht="12.75" customHeight="1">
      <c r="I792" s="110"/>
    </row>
    <row r="793" ht="12.75" customHeight="1">
      <c r="I793" s="110"/>
    </row>
    <row r="794" ht="12.75" customHeight="1">
      <c r="I794" s="110"/>
    </row>
    <row r="795" ht="12.75" customHeight="1">
      <c r="I795" s="110"/>
    </row>
    <row r="796" ht="12.75" customHeight="1">
      <c r="I796" s="110"/>
    </row>
    <row r="797" ht="12.75" customHeight="1">
      <c r="I797" s="110"/>
    </row>
    <row r="798" ht="12.75" customHeight="1">
      <c r="I798" s="110"/>
    </row>
    <row r="799" ht="12.75" customHeight="1">
      <c r="I799" s="110"/>
    </row>
    <row r="800" ht="12.75" customHeight="1">
      <c r="I800" s="110"/>
    </row>
    <row r="801" ht="12.75" customHeight="1">
      <c r="I801" s="110"/>
    </row>
    <row r="802" ht="12.75" customHeight="1">
      <c r="I802" s="110"/>
    </row>
    <row r="803" ht="12.75" customHeight="1">
      <c r="I803" s="110"/>
    </row>
    <row r="804" ht="12.75" customHeight="1">
      <c r="I804" s="110"/>
    </row>
    <row r="805" ht="12.75" customHeight="1">
      <c r="I805" s="110"/>
    </row>
    <row r="806" ht="12.75" customHeight="1">
      <c r="I806" s="110"/>
    </row>
    <row r="807" ht="12.75" customHeight="1">
      <c r="I807" s="110"/>
    </row>
    <row r="808" ht="12.75" customHeight="1">
      <c r="I808" s="110"/>
    </row>
    <row r="809" ht="12.75" customHeight="1">
      <c r="I809" s="110"/>
    </row>
    <row r="810" ht="12.75" customHeight="1">
      <c r="I810" s="110"/>
    </row>
    <row r="811" ht="12.75" customHeight="1">
      <c r="I811" s="110"/>
    </row>
    <row r="812" ht="12.75" customHeight="1">
      <c r="I812" s="110"/>
    </row>
    <row r="813" ht="12.75" customHeight="1">
      <c r="I813" s="110"/>
    </row>
    <row r="814" ht="12.75" customHeight="1">
      <c r="I814" s="110"/>
    </row>
    <row r="815" ht="12.75" customHeight="1">
      <c r="I815" s="110"/>
    </row>
    <row r="816" ht="12.75" customHeight="1">
      <c r="I816" s="110"/>
    </row>
    <row r="817" ht="12.75" customHeight="1">
      <c r="I817" s="110"/>
    </row>
    <row r="818" ht="12.75" customHeight="1">
      <c r="I818" s="110"/>
    </row>
    <row r="819" ht="12.75" customHeight="1">
      <c r="I819" s="110"/>
    </row>
    <row r="820" ht="12.75" customHeight="1">
      <c r="I820" s="110"/>
    </row>
    <row r="821" ht="12.75" customHeight="1">
      <c r="I821" s="110"/>
    </row>
    <row r="822" ht="12.75" customHeight="1">
      <c r="I822" s="110"/>
    </row>
    <row r="823" ht="12.75" customHeight="1">
      <c r="I823" s="110"/>
    </row>
    <row r="824" ht="12.75" customHeight="1">
      <c r="I824" s="110"/>
    </row>
    <row r="825" ht="12.75" customHeight="1">
      <c r="I825" s="110"/>
    </row>
    <row r="826" ht="12.75" customHeight="1">
      <c r="I826" s="110"/>
    </row>
    <row r="827" ht="12.75" customHeight="1">
      <c r="I827" s="110"/>
    </row>
    <row r="828" ht="12.75" customHeight="1">
      <c r="I828" s="110"/>
    </row>
    <row r="829" ht="12.75" customHeight="1">
      <c r="I829" s="110"/>
    </row>
    <row r="830" ht="12.75" customHeight="1">
      <c r="I830" s="110"/>
    </row>
    <row r="831" ht="12.75" customHeight="1">
      <c r="I831" s="110"/>
    </row>
    <row r="832" ht="12.75" customHeight="1">
      <c r="I832" s="110"/>
    </row>
    <row r="833" ht="12.75" customHeight="1">
      <c r="I833" s="110"/>
    </row>
    <row r="834" ht="12.75" customHeight="1">
      <c r="I834" s="110"/>
    </row>
    <row r="835" ht="12.75" customHeight="1">
      <c r="I835" s="110"/>
    </row>
    <row r="836" ht="12.75" customHeight="1">
      <c r="I836" s="110"/>
    </row>
    <row r="837" ht="12.75" customHeight="1">
      <c r="I837" s="110"/>
    </row>
    <row r="838" ht="12.75" customHeight="1">
      <c r="I838" s="110"/>
    </row>
    <row r="839" ht="12.75" customHeight="1">
      <c r="I839" s="110"/>
    </row>
    <row r="840" ht="12.75" customHeight="1">
      <c r="I840" s="110"/>
    </row>
    <row r="841" ht="12.75" customHeight="1">
      <c r="I841" s="110"/>
    </row>
    <row r="842" ht="12.75" customHeight="1">
      <c r="I842" s="110"/>
    </row>
    <row r="843" ht="12.75" customHeight="1">
      <c r="I843" s="110"/>
    </row>
    <row r="844" ht="12.75" customHeight="1">
      <c r="I844" s="110"/>
    </row>
    <row r="845" ht="12.75" customHeight="1">
      <c r="I845" s="110"/>
    </row>
    <row r="846" ht="12.75" customHeight="1">
      <c r="I846" s="110"/>
    </row>
    <row r="847" ht="12.75" customHeight="1">
      <c r="I847" s="110"/>
    </row>
    <row r="848" ht="12.75" customHeight="1">
      <c r="I848" s="110"/>
    </row>
    <row r="849" ht="12.75" customHeight="1">
      <c r="I849" s="110"/>
    </row>
    <row r="850" ht="12.75" customHeight="1">
      <c r="I850" s="110"/>
    </row>
    <row r="851" ht="12.75" customHeight="1">
      <c r="I851" s="110"/>
    </row>
    <row r="852" ht="12.75" customHeight="1">
      <c r="I852" s="110"/>
    </row>
    <row r="853" ht="12.75" customHeight="1">
      <c r="I853" s="110"/>
    </row>
    <row r="854" ht="12.75" customHeight="1">
      <c r="I854" s="110"/>
    </row>
    <row r="855" ht="12.75" customHeight="1">
      <c r="I855" s="110"/>
    </row>
    <row r="856" ht="12.75" customHeight="1">
      <c r="I856" s="110"/>
    </row>
    <row r="857" ht="12.75" customHeight="1">
      <c r="I857" s="110"/>
    </row>
    <row r="858" ht="12.75" customHeight="1">
      <c r="I858" s="110"/>
    </row>
    <row r="859" ht="12.75" customHeight="1">
      <c r="I859" s="110"/>
    </row>
    <row r="860" ht="12.75" customHeight="1">
      <c r="I860" s="110"/>
    </row>
    <row r="861" ht="12.75" customHeight="1">
      <c r="I861" s="110"/>
    </row>
    <row r="862" ht="12.75" customHeight="1">
      <c r="I862" s="110"/>
    </row>
    <row r="863" ht="12.75" customHeight="1">
      <c r="I863" s="110"/>
    </row>
    <row r="864" ht="12.75" customHeight="1">
      <c r="I864" s="110"/>
    </row>
    <row r="865" ht="12.75" customHeight="1">
      <c r="I865" s="110"/>
    </row>
    <row r="866" ht="12.75" customHeight="1">
      <c r="I866" s="110"/>
    </row>
    <row r="867" ht="12.75" customHeight="1">
      <c r="I867" s="110"/>
    </row>
    <row r="868" ht="12.75" customHeight="1">
      <c r="I868" s="110"/>
    </row>
    <row r="869" ht="12.75" customHeight="1">
      <c r="I869" s="110"/>
    </row>
    <row r="870" ht="12.75" customHeight="1">
      <c r="I870" s="110"/>
    </row>
    <row r="871" ht="12.75" customHeight="1">
      <c r="I871" s="110"/>
    </row>
    <row r="872" ht="12.75" customHeight="1">
      <c r="I872" s="110"/>
    </row>
    <row r="873" ht="12.75" customHeight="1">
      <c r="I873" s="110"/>
    </row>
    <row r="874" ht="12.75" customHeight="1">
      <c r="I874" s="110"/>
    </row>
    <row r="875" ht="12.75" customHeight="1">
      <c r="I875" s="110"/>
    </row>
    <row r="876" ht="12.75" customHeight="1">
      <c r="I876" s="110"/>
    </row>
    <row r="877" ht="12.75" customHeight="1">
      <c r="I877" s="110"/>
    </row>
    <row r="878" ht="12.75" customHeight="1">
      <c r="I878" s="110"/>
    </row>
    <row r="879" ht="12.75" customHeight="1">
      <c r="I879" s="110"/>
    </row>
    <row r="880" ht="12.75" customHeight="1">
      <c r="I880" s="110"/>
    </row>
    <row r="881" ht="12.75" customHeight="1">
      <c r="I881" s="110"/>
    </row>
    <row r="882" ht="12.75" customHeight="1">
      <c r="I882" s="110"/>
    </row>
    <row r="883" ht="12.75" customHeight="1">
      <c r="I883" s="110"/>
    </row>
    <row r="884" ht="12.75" customHeight="1">
      <c r="I884" s="110"/>
    </row>
    <row r="885" ht="12.75" customHeight="1">
      <c r="I885" s="110"/>
    </row>
    <row r="886" ht="12.75" customHeight="1">
      <c r="I886" s="110"/>
    </row>
    <row r="887" ht="12.75" customHeight="1">
      <c r="I887" s="110"/>
    </row>
    <row r="888" ht="12.75" customHeight="1">
      <c r="I888" s="110"/>
    </row>
    <row r="889" ht="12.75" customHeight="1">
      <c r="I889" s="110"/>
    </row>
    <row r="890" ht="12.75" customHeight="1">
      <c r="I890" s="110"/>
    </row>
    <row r="891" ht="12.75" customHeight="1">
      <c r="I891" s="110"/>
    </row>
    <row r="892" ht="12.75" customHeight="1">
      <c r="I892" s="110"/>
    </row>
    <row r="893" ht="12.75" customHeight="1">
      <c r="I893" s="110"/>
    </row>
    <row r="894" ht="12.75" customHeight="1">
      <c r="I894" s="110"/>
    </row>
    <row r="895" ht="12.75" customHeight="1">
      <c r="I895" s="110"/>
    </row>
    <row r="896" ht="12.75" customHeight="1">
      <c r="I896" s="110"/>
    </row>
    <row r="897" ht="12.75" customHeight="1">
      <c r="I897" s="110"/>
    </row>
    <row r="898" ht="12.75" customHeight="1">
      <c r="I898" s="110"/>
    </row>
    <row r="899" ht="12.75" customHeight="1">
      <c r="I899" s="110"/>
    </row>
    <row r="900" ht="12.75" customHeight="1">
      <c r="I900" s="110"/>
    </row>
    <row r="901" ht="12.75" customHeight="1">
      <c r="I901" s="110"/>
    </row>
    <row r="902" ht="12.75" customHeight="1">
      <c r="I902" s="110"/>
    </row>
    <row r="903" ht="12.75" customHeight="1">
      <c r="I903" s="110"/>
    </row>
    <row r="904" ht="12.75" customHeight="1">
      <c r="I904" s="110"/>
    </row>
    <row r="905" ht="12.75" customHeight="1">
      <c r="I905" s="110"/>
    </row>
    <row r="906" ht="12.75" customHeight="1">
      <c r="I906" s="110"/>
    </row>
    <row r="907" ht="12.75" customHeight="1">
      <c r="I907" s="110"/>
    </row>
    <row r="908" ht="12.75" customHeight="1">
      <c r="I908" s="110"/>
    </row>
    <row r="909" ht="12.75" customHeight="1">
      <c r="I909" s="110"/>
    </row>
    <row r="910" ht="12.75" customHeight="1">
      <c r="I910" s="110"/>
    </row>
    <row r="911" ht="12.75" customHeight="1">
      <c r="I911" s="110"/>
    </row>
    <row r="912" ht="12.75" customHeight="1">
      <c r="I912" s="110"/>
    </row>
    <row r="913" ht="12.75" customHeight="1">
      <c r="I913" s="110"/>
    </row>
    <row r="914" ht="12.75" customHeight="1">
      <c r="I914" s="110"/>
    </row>
    <row r="915" ht="12.75" customHeight="1">
      <c r="I915" s="110"/>
    </row>
    <row r="916" ht="12.75" customHeight="1">
      <c r="I916" s="110"/>
    </row>
    <row r="917" ht="12.75" customHeight="1">
      <c r="I917" s="110"/>
    </row>
    <row r="918" ht="12.75" customHeight="1">
      <c r="I918" s="110"/>
    </row>
    <row r="919" ht="12.75" customHeight="1">
      <c r="I919" s="110"/>
    </row>
    <row r="920" ht="12.75" customHeight="1">
      <c r="I920" s="110"/>
    </row>
    <row r="921" ht="12.75" customHeight="1">
      <c r="I921" s="110"/>
    </row>
    <row r="922" ht="12.75" customHeight="1">
      <c r="I922" s="110"/>
    </row>
    <row r="923" ht="12.75" customHeight="1">
      <c r="I923" s="110"/>
    </row>
    <row r="924" ht="12.75" customHeight="1">
      <c r="I924" s="110"/>
    </row>
    <row r="925" ht="12.75" customHeight="1">
      <c r="I925" s="110"/>
    </row>
    <row r="926" ht="12.75" customHeight="1">
      <c r="I926" s="110"/>
    </row>
    <row r="927" ht="12.75" customHeight="1">
      <c r="I927" s="110"/>
    </row>
    <row r="928" ht="12.75" customHeight="1">
      <c r="I928" s="110"/>
    </row>
    <row r="929" ht="12.75" customHeight="1">
      <c r="I929" s="110"/>
    </row>
    <row r="930" ht="12.75" customHeight="1">
      <c r="I930" s="110"/>
    </row>
    <row r="931" ht="12.75" customHeight="1">
      <c r="I931" s="110"/>
    </row>
    <row r="932" ht="12.75" customHeight="1">
      <c r="I932" s="110"/>
    </row>
    <row r="933" ht="12.75" customHeight="1">
      <c r="I933" s="110"/>
    </row>
    <row r="934" ht="12.75" customHeight="1">
      <c r="I934" s="110"/>
    </row>
    <row r="935" ht="12.75" customHeight="1">
      <c r="I935" s="110"/>
    </row>
    <row r="936" ht="12.75" customHeight="1">
      <c r="I936" s="110"/>
    </row>
    <row r="937" ht="12.75" customHeight="1">
      <c r="I937" s="110"/>
    </row>
    <row r="938" ht="12.75" customHeight="1">
      <c r="I938" s="110"/>
    </row>
    <row r="939" ht="12.75" customHeight="1">
      <c r="I939" s="110"/>
    </row>
    <row r="940" ht="12.75" customHeight="1">
      <c r="I940" s="110"/>
    </row>
    <row r="941" ht="12.75" customHeight="1">
      <c r="I941" s="110"/>
    </row>
    <row r="942" ht="12.75" customHeight="1">
      <c r="I942" s="110"/>
    </row>
    <row r="943" ht="12.75" customHeight="1">
      <c r="I943" s="110"/>
    </row>
    <row r="944" ht="12.75" customHeight="1">
      <c r="I944" s="110"/>
    </row>
    <row r="945" ht="12.75" customHeight="1">
      <c r="I945" s="110"/>
    </row>
    <row r="946" ht="12.75" customHeight="1">
      <c r="I946" s="110"/>
    </row>
    <row r="947" ht="12.75" customHeight="1">
      <c r="I947" s="110"/>
    </row>
    <row r="948" ht="12.75" customHeight="1">
      <c r="I948" s="110"/>
    </row>
    <row r="949" ht="12.75" customHeight="1">
      <c r="I949" s="110"/>
    </row>
    <row r="950" ht="12.75" customHeight="1">
      <c r="I950" s="110"/>
    </row>
    <row r="951" ht="12.75" customHeight="1">
      <c r="I951" s="110"/>
    </row>
    <row r="952" ht="12.75" customHeight="1">
      <c r="I952" s="110"/>
    </row>
    <row r="953" ht="12.75" customHeight="1">
      <c r="I953" s="110"/>
    </row>
    <row r="954" ht="12.75" customHeight="1">
      <c r="I954" s="110"/>
    </row>
    <row r="955" ht="12.75" customHeight="1">
      <c r="I955" s="110"/>
    </row>
    <row r="956" ht="12.75" customHeight="1">
      <c r="I956" s="110"/>
    </row>
    <row r="957" ht="12.75" customHeight="1">
      <c r="I957" s="110"/>
    </row>
    <row r="958" ht="12.75" customHeight="1">
      <c r="I958" s="110"/>
    </row>
    <row r="959" ht="12.75" customHeight="1">
      <c r="I959" s="110"/>
    </row>
    <row r="960" ht="12.75" customHeight="1">
      <c r="I960" s="110"/>
    </row>
    <row r="961" ht="12.75" customHeight="1">
      <c r="I961" s="110"/>
    </row>
    <row r="962" ht="12.75" customHeight="1">
      <c r="I962" s="110"/>
    </row>
    <row r="963" ht="12.75" customHeight="1">
      <c r="I963" s="110"/>
    </row>
    <row r="964" ht="12.75" customHeight="1">
      <c r="I964" s="110"/>
    </row>
    <row r="965" ht="12.75" customHeight="1">
      <c r="I965" s="110"/>
    </row>
    <row r="966" ht="12.75" customHeight="1">
      <c r="I966" s="110"/>
    </row>
    <row r="967" ht="12.75" customHeight="1">
      <c r="I967" s="110"/>
    </row>
    <row r="968" ht="12.75" customHeight="1">
      <c r="I968" s="110"/>
    </row>
    <row r="969" ht="12.75" customHeight="1">
      <c r="I969" s="110"/>
    </row>
    <row r="970" ht="12.75" customHeight="1">
      <c r="I970" s="110"/>
    </row>
    <row r="971" ht="12.75" customHeight="1">
      <c r="I971" s="110"/>
    </row>
    <row r="972" ht="12.75" customHeight="1">
      <c r="I972" s="110"/>
    </row>
    <row r="973" ht="12.75" customHeight="1">
      <c r="I973" s="110"/>
    </row>
    <row r="974" ht="12.75" customHeight="1">
      <c r="I974" s="110"/>
    </row>
    <row r="975" ht="12.75" customHeight="1">
      <c r="I975" s="110"/>
    </row>
    <row r="976" ht="12.75" customHeight="1">
      <c r="I976" s="110"/>
    </row>
    <row r="977" ht="12.75" customHeight="1">
      <c r="I977" s="110"/>
    </row>
    <row r="978" ht="12.75" customHeight="1">
      <c r="I978" s="110"/>
    </row>
    <row r="979" ht="12.75" customHeight="1">
      <c r="I979" s="110"/>
    </row>
    <row r="980" ht="12.75" customHeight="1">
      <c r="I980" s="110"/>
    </row>
    <row r="981" ht="12.75" customHeight="1">
      <c r="I981" s="110"/>
    </row>
    <row r="982" ht="12.75" customHeight="1">
      <c r="I982" s="110"/>
    </row>
    <row r="983" ht="12.75" customHeight="1">
      <c r="I983" s="110"/>
    </row>
    <row r="984" ht="12.75" customHeight="1">
      <c r="I984" s="110"/>
    </row>
    <row r="985" ht="12.75" customHeight="1">
      <c r="I985" s="110"/>
    </row>
    <row r="986" ht="12.75" customHeight="1">
      <c r="I986" s="110"/>
    </row>
    <row r="987" ht="12.75" customHeight="1">
      <c r="I987" s="110"/>
    </row>
    <row r="988" ht="12.75" customHeight="1">
      <c r="I988" s="110"/>
    </row>
    <row r="989" ht="12.75" customHeight="1">
      <c r="I989" s="110"/>
    </row>
    <row r="990" ht="12.75" customHeight="1">
      <c r="I990" s="110"/>
    </row>
    <row r="991" ht="12.75" customHeight="1">
      <c r="I991" s="110"/>
    </row>
    <row r="992" ht="12.75" customHeight="1">
      <c r="I992" s="110"/>
    </row>
    <row r="993" ht="12.75" customHeight="1">
      <c r="I993" s="110"/>
    </row>
    <row r="994" ht="12.75" customHeight="1">
      <c r="I994" s="110"/>
    </row>
    <row r="995" ht="12.75" customHeight="1">
      <c r="I995" s="110"/>
    </row>
    <row r="996" ht="12.75" customHeight="1">
      <c r="I996" s="110"/>
    </row>
    <row r="997" ht="12.75" customHeight="1">
      <c r="I997" s="110"/>
    </row>
    <row r="998" ht="12.75" customHeight="1">
      <c r="I998" s="110"/>
    </row>
    <row r="999" ht="12.75" customHeight="1">
      <c r="I999" s="110"/>
    </row>
    <row r="1000" ht="12.75" customHeight="1">
      <c r="I1000" s="110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71"/>
    <col customWidth="1" min="3" max="3" width="34.14"/>
    <col customWidth="1" min="4" max="4" width="7.14"/>
    <col customWidth="1" min="5" max="5" width="14.29"/>
    <col customWidth="1" min="6" max="6" width="12.57"/>
    <col customWidth="1" min="7" max="7" width="13.29"/>
    <col customWidth="1" hidden="1" min="8" max="8" width="13.29"/>
    <col customWidth="1" min="9" max="11" width="12.57"/>
    <col customWidth="1" min="12" max="12" width="13.0"/>
    <col customWidth="1" min="13" max="15" width="12.57"/>
    <col customWidth="1" hidden="1" min="16" max="16" width="12.57"/>
    <col customWidth="1" min="17" max="17" width="12.57"/>
    <col customWidth="1" min="18" max="18" width="10.43"/>
    <col customWidth="1" min="19" max="19" width="15.86"/>
    <col customWidth="1" min="20" max="20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SUMIF(E144:E279,"Desinsetização Semestral",Q144:R279)</f>
        <v>81251.96</v>
      </c>
      <c r="G1" s="22"/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5"/>
      <c r="T1" s="26"/>
    </row>
    <row r="2" ht="20.25" customHeight="1">
      <c r="A2" s="27" t="s">
        <v>14</v>
      </c>
      <c r="B2" s="28"/>
      <c r="C2" s="28"/>
      <c r="D2" s="29"/>
      <c r="E2" s="29"/>
      <c r="F2" s="30">
        <f>SUM(Q144:R279)-F1</f>
        <v>165633.43</v>
      </c>
      <c r="G2" s="31"/>
      <c r="H2" s="28"/>
      <c r="I2" s="28"/>
      <c r="J2" s="28"/>
      <c r="K2" s="32"/>
      <c r="L2" s="28"/>
      <c r="M2" s="28"/>
      <c r="N2" s="28"/>
      <c r="O2" s="28"/>
      <c r="P2" s="28"/>
      <c r="Q2" s="28"/>
      <c r="R2" s="28"/>
      <c r="S2" s="33"/>
      <c r="T2" s="34"/>
    </row>
    <row r="3" ht="24.75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8"/>
      <c r="L3" s="36"/>
      <c r="M3" s="36"/>
      <c r="N3" s="36"/>
      <c r="O3" s="37"/>
      <c r="P3" s="35"/>
      <c r="Q3" s="37"/>
      <c r="R3" s="37"/>
      <c r="S3" s="36"/>
      <c r="T3" s="36"/>
    </row>
    <row r="4" ht="45.0" customHeight="1">
      <c r="A4" s="39" t="s">
        <v>15</v>
      </c>
      <c r="B4" s="39" t="s">
        <v>16</v>
      </c>
      <c r="C4" s="40" t="s">
        <v>17</v>
      </c>
      <c r="D4" s="41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4" t="s">
        <v>25</v>
      </c>
      <c r="L4" s="41" t="s">
        <v>26</v>
      </c>
      <c r="M4" s="41" t="s">
        <v>27</v>
      </c>
      <c r="N4" s="41" t="s">
        <v>28</v>
      </c>
      <c r="O4" s="43" t="s">
        <v>29</v>
      </c>
      <c r="P4" s="45"/>
      <c r="Q4" s="43" t="s">
        <v>30</v>
      </c>
      <c r="R4" s="43" t="s">
        <v>31</v>
      </c>
      <c r="S4" s="41" t="s">
        <v>32</v>
      </c>
      <c r="T4" s="46" t="s">
        <v>33</v>
      </c>
    </row>
    <row r="5" ht="24.0" customHeight="1">
      <c r="A5" s="47">
        <v>1.0</v>
      </c>
      <c r="B5" s="48">
        <v>1.0</v>
      </c>
      <c r="C5" s="49" t="s">
        <v>34</v>
      </c>
      <c r="D5" s="50">
        <v>5.0</v>
      </c>
      <c r="E5" s="51" t="s">
        <v>35</v>
      </c>
      <c r="F5" s="52">
        <v>1307.87</v>
      </c>
      <c r="G5" s="53">
        <v>3150.0</v>
      </c>
      <c r="H5" s="53"/>
      <c r="I5" s="52">
        <v>1800.0</v>
      </c>
      <c r="J5" s="52">
        <v>1307.87</v>
      </c>
      <c r="K5" s="54">
        <v>2427.965625</v>
      </c>
      <c r="L5" s="55"/>
      <c r="M5" s="56">
        <v>1918.22</v>
      </c>
      <c r="N5" s="56">
        <v>2463.16</v>
      </c>
      <c r="O5" s="57">
        <v>508.93</v>
      </c>
      <c r="P5" s="58"/>
      <c r="Q5" s="59">
        <f t="shared" ref="Q5:Q140" si="1">IF(SUM(F5:P5)&gt;0,ROUND(AVERAGE(F5:P5),2),"")</f>
        <v>1860.5</v>
      </c>
      <c r="R5" s="60">
        <f t="shared" ref="R5:R140" si="2">IF(COUNTA(F5:P5)=1,Q5,(IF(SUM(F5:P5)&gt;0,ROUND(STDEV(F5:P5),2),"")))</f>
        <v>827.44</v>
      </c>
      <c r="S5" s="61">
        <f t="shared" ref="S5:S140" si="3">IF(SUM(Q5:R5)&gt;0,Q5-R5,"")</f>
        <v>1033.06</v>
      </c>
      <c r="T5" s="62">
        <f t="shared" ref="T5:T140" si="4">IF(SUM(Q5:R5)&gt;0,SUM(Q5:R5),"")</f>
        <v>2687.94</v>
      </c>
    </row>
    <row r="6" ht="24.0" customHeight="1">
      <c r="A6" s="63"/>
      <c r="B6" s="64"/>
      <c r="C6" s="64"/>
      <c r="D6" s="65">
        <v>1.0</v>
      </c>
      <c r="E6" s="66" t="s">
        <v>36</v>
      </c>
      <c r="F6" s="67">
        <v>1743.83</v>
      </c>
      <c r="G6" s="67">
        <v>2835.0</v>
      </c>
      <c r="H6" s="67"/>
      <c r="I6" s="67">
        <v>900.0</v>
      </c>
      <c r="J6" s="68">
        <v>1307.87</v>
      </c>
      <c r="K6" s="69">
        <v>2697.739583333333</v>
      </c>
      <c r="L6" s="70"/>
      <c r="M6" s="71"/>
      <c r="N6" s="72"/>
      <c r="O6" s="73">
        <v>300.14</v>
      </c>
      <c r="P6" s="58"/>
      <c r="Q6" s="74">
        <f t="shared" si="1"/>
        <v>1630.76</v>
      </c>
      <c r="R6" s="75">
        <f t="shared" si="2"/>
        <v>1001.02</v>
      </c>
      <c r="S6" s="72">
        <f t="shared" si="3"/>
        <v>629.74</v>
      </c>
      <c r="T6" s="76">
        <f t="shared" si="4"/>
        <v>2631.78</v>
      </c>
    </row>
    <row r="7" ht="24.0" customHeight="1">
      <c r="A7" s="63"/>
      <c r="B7" s="64"/>
      <c r="C7" s="64"/>
      <c r="D7" s="65">
        <v>1.0</v>
      </c>
      <c r="E7" s="66" t="s">
        <v>37</v>
      </c>
      <c r="F7" s="68">
        <v>575.63</v>
      </c>
      <c r="G7" s="67">
        <v>1836.0</v>
      </c>
      <c r="H7" s="68"/>
      <c r="I7" s="68">
        <v>980.0</v>
      </c>
      <c r="J7" s="68">
        <v>863.45</v>
      </c>
      <c r="K7" s="69">
        <v>1850.85</v>
      </c>
      <c r="L7" s="77"/>
      <c r="M7" s="67"/>
      <c r="N7" s="78"/>
      <c r="O7" s="79"/>
      <c r="P7" s="80"/>
      <c r="Q7" s="74">
        <f t="shared" si="1"/>
        <v>1221.19</v>
      </c>
      <c r="R7" s="75">
        <f t="shared" si="2"/>
        <v>586.81</v>
      </c>
      <c r="S7" s="72">
        <f t="shared" si="3"/>
        <v>634.38</v>
      </c>
      <c r="T7" s="76">
        <f t="shared" si="4"/>
        <v>1808</v>
      </c>
    </row>
    <row r="8" ht="24.0" customHeight="1">
      <c r="A8" s="63"/>
      <c r="B8" s="81"/>
      <c r="C8" s="81"/>
      <c r="D8" s="82">
        <v>1.0</v>
      </c>
      <c r="E8" s="83" t="s">
        <v>38</v>
      </c>
      <c r="F8" s="84">
        <v>444.43</v>
      </c>
      <c r="G8" s="85">
        <v>1116.0</v>
      </c>
      <c r="H8" s="84"/>
      <c r="I8" s="85">
        <v>518.5</v>
      </c>
      <c r="J8" s="84">
        <v>444.43</v>
      </c>
      <c r="K8" s="86">
        <v>1163.0649999999998</v>
      </c>
      <c r="L8" s="87"/>
      <c r="M8" s="88"/>
      <c r="N8" s="88"/>
      <c r="O8" s="89"/>
      <c r="P8" s="80"/>
      <c r="Q8" s="90">
        <f t="shared" si="1"/>
        <v>737.29</v>
      </c>
      <c r="R8" s="91">
        <f t="shared" si="2"/>
        <v>368.82</v>
      </c>
      <c r="S8" s="92">
        <f t="shared" si="3"/>
        <v>368.47</v>
      </c>
      <c r="T8" s="93">
        <f t="shared" si="4"/>
        <v>1106.11</v>
      </c>
    </row>
    <row r="9" ht="24.0" customHeight="1">
      <c r="A9" s="63"/>
      <c r="B9" s="48">
        <v>2.0</v>
      </c>
      <c r="C9" s="49" t="s">
        <v>39</v>
      </c>
      <c r="D9" s="94">
        <v>5.0</v>
      </c>
      <c r="E9" s="51" t="s">
        <v>35</v>
      </c>
      <c r="F9" s="52">
        <v>311.95</v>
      </c>
      <c r="G9" s="53">
        <v>1800.0</v>
      </c>
      <c r="H9" s="53"/>
      <c r="I9" s="52">
        <v>1500.0</v>
      </c>
      <c r="J9" s="52">
        <v>1216.61</v>
      </c>
      <c r="K9" s="54">
        <v>3111.83375</v>
      </c>
      <c r="L9" s="55"/>
      <c r="M9" s="56">
        <v>457.53</v>
      </c>
      <c r="N9" s="56">
        <v>587.51</v>
      </c>
      <c r="O9" s="57">
        <v>227.68</v>
      </c>
      <c r="P9" s="58"/>
      <c r="Q9" s="59">
        <f t="shared" si="1"/>
        <v>1151.64</v>
      </c>
      <c r="R9" s="60">
        <f t="shared" si="2"/>
        <v>981.77</v>
      </c>
      <c r="S9" s="61">
        <f t="shared" si="3"/>
        <v>169.87</v>
      </c>
      <c r="T9" s="62">
        <f t="shared" si="4"/>
        <v>2133.41</v>
      </c>
    </row>
    <row r="10" ht="24.0" customHeight="1">
      <c r="A10" s="63"/>
      <c r="B10" s="64"/>
      <c r="C10" s="64"/>
      <c r="D10" s="65">
        <v>1.0</v>
      </c>
      <c r="E10" s="66" t="s">
        <v>36</v>
      </c>
      <c r="F10" s="67">
        <v>415.94</v>
      </c>
      <c r="G10" s="67">
        <v>1620.0</v>
      </c>
      <c r="H10" s="67"/>
      <c r="I10" s="67">
        <v>750.0</v>
      </c>
      <c r="J10" s="68">
        <v>1216.61</v>
      </c>
      <c r="K10" s="69">
        <v>3457.593055555555</v>
      </c>
      <c r="L10" s="95"/>
      <c r="M10" s="72"/>
      <c r="N10" s="72"/>
      <c r="O10" s="73">
        <v>245.34</v>
      </c>
      <c r="P10" s="58"/>
      <c r="Q10" s="74">
        <f t="shared" si="1"/>
        <v>1284.25</v>
      </c>
      <c r="R10" s="75">
        <f t="shared" si="2"/>
        <v>1179.78</v>
      </c>
      <c r="S10" s="72">
        <f t="shared" si="3"/>
        <v>104.47</v>
      </c>
      <c r="T10" s="76">
        <f t="shared" si="4"/>
        <v>2464.03</v>
      </c>
    </row>
    <row r="11" ht="24.0" customHeight="1">
      <c r="A11" s="63"/>
      <c r="B11" s="64"/>
      <c r="C11" s="64"/>
      <c r="D11" s="65">
        <v>1.0</v>
      </c>
      <c r="E11" s="66" t="s">
        <v>37</v>
      </c>
      <c r="F11" s="68">
        <v>187.66</v>
      </c>
      <c r="G11" s="67">
        <v>930.0</v>
      </c>
      <c r="H11" s="68"/>
      <c r="I11" s="68">
        <v>780.0</v>
      </c>
      <c r="J11" s="68">
        <v>1097.79</v>
      </c>
      <c r="K11" s="69">
        <v>1810.6324999999997</v>
      </c>
      <c r="L11" s="96"/>
      <c r="M11" s="78"/>
      <c r="N11" s="78"/>
      <c r="O11" s="79"/>
      <c r="P11" s="80"/>
      <c r="Q11" s="74">
        <f t="shared" si="1"/>
        <v>961.22</v>
      </c>
      <c r="R11" s="75">
        <f t="shared" si="2"/>
        <v>585.74</v>
      </c>
      <c r="S11" s="72">
        <f t="shared" si="3"/>
        <v>375.48</v>
      </c>
      <c r="T11" s="76">
        <f t="shared" si="4"/>
        <v>1546.96</v>
      </c>
    </row>
    <row r="12" ht="24.0" customHeight="1">
      <c r="A12" s="63"/>
      <c r="B12" s="81"/>
      <c r="C12" s="81"/>
      <c r="D12" s="82">
        <v>1.0</v>
      </c>
      <c r="E12" s="83" t="s">
        <v>38</v>
      </c>
      <c r="F12" s="84">
        <v>30.47</v>
      </c>
      <c r="G12" s="85">
        <v>930.0</v>
      </c>
      <c r="H12" s="84"/>
      <c r="I12" s="85">
        <v>250.0</v>
      </c>
      <c r="J12" s="84">
        <v>118.83</v>
      </c>
      <c r="K12" s="86">
        <v>1125.6</v>
      </c>
      <c r="L12" s="87"/>
      <c r="M12" s="88"/>
      <c r="N12" s="88"/>
      <c r="O12" s="89"/>
      <c r="P12" s="80"/>
      <c r="Q12" s="90">
        <f t="shared" si="1"/>
        <v>490.98</v>
      </c>
      <c r="R12" s="91">
        <f t="shared" si="2"/>
        <v>501.03</v>
      </c>
      <c r="S12" s="92">
        <f t="shared" si="3"/>
        <v>-10.05</v>
      </c>
      <c r="T12" s="93">
        <f t="shared" si="4"/>
        <v>992.01</v>
      </c>
    </row>
    <row r="13" ht="24.0" customHeight="1">
      <c r="A13" s="63"/>
      <c r="B13" s="48">
        <v>3.0</v>
      </c>
      <c r="C13" s="49" t="s">
        <v>40</v>
      </c>
      <c r="D13" s="94">
        <v>5.0</v>
      </c>
      <c r="E13" s="51" t="s">
        <v>35</v>
      </c>
      <c r="F13" s="52">
        <v>462.07</v>
      </c>
      <c r="G13" s="53">
        <v>1800.0</v>
      </c>
      <c r="H13" s="53"/>
      <c r="I13" s="52">
        <v>1700.0</v>
      </c>
      <c r="J13" s="52">
        <v>1802.08</v>
      </c>
      <c r="K13" s="54">
        <v>2632.89</v>
      </c>
      <c r="L13" s="55">
        <v>1100.0</v>
      </c>
      <c r="M13" s="56">
        <v>677.71</v>
      </c>
      <c r="N13" s="56">
        <v>870.24</v>
      </c>
      <c r="O13" s="57">
        <v>416.71</v>
      </c>
      <c r="P13" s="58"/>
      <c r="Q13" s="59">
        <f t="shared" si="1"/>
        <v>1273.52</v>
      </c>
      <c r="R13" s="60">
        <f t="shared" si="2"/>
        <v>752.22</v>
      </c>
      <c r="S13" s="61">
        <f t="shared" si="3"/>
        <v>521.3</v>
      </c>
      <c r="T13" s="62">
        <f t="shared" si="4"/>
        <v>2025.74</v>
      </c>
    </row>
    <row r="14" ht="24.0" customHeight="1">
      <c r="A14" s="63"/>
      <c r="B14" s="64"/>
      <c r="C14" s="64"/>
      <c r="D14" s="65">
        <v>1.0</v>
      </c>
      <c r="E14" s="66" t="s">
        <v>36</v>
      </c>
      <c r="F14" s="67">
        <v>616.1</v>
      </c>
      <c r="G14" s="67">
        <v>1620.0</v>
      </c>
      <c r="H14" s="67"/>
      <c r="I14" s="67">
        <v>850.0</v>
      </c>
      <c r="J14" s="68">
        <v>1802.08</v>
      </c>
      <c r="K14" s="69">
        <v>3097.5176470588235</v>
      </c>
      <c r="L14" s="70">
        <v>1265.0</v>
      </c>
      <c r="M14" s="72"/>
      <c r="N14" s="72"/>
      <c r="O14" s="73">
        <v>428.51</v>
      </c>
      <c r="P14" s="58"/>
      <c r="Q14" s="74">
        <f t="shared" si="1"/>
        <v>1382.74</v>
      </c>
      <c r="R14" s="75">
        <f t="shared" si="2"/>
        <v>910</v>
      </c>
      <c r="S14" s="72">
        <f t="shared" si="3"/>
        <v>472.74</v>
      </c>
      <c r="T14" s="76">
        <f t="shared" si="4"/>
        <v>2292.74</v>
      </c>
    </row>
    <row r="15" ht="24.0" customHeight="1">
      <c r="A15" s="63"/>
      <c r="B15" s="64"/>
      <c r="C15" s="64"/>
      <c r="D15" s="65">
        <v>1.0</v>
      </c>
      <c r="E15" s="66" t="s">
        <v>37</v>
      </c>
      <c r="F15" s="68">
        <v>308.05</v>
      </c>
      <c r="G15" s="67">
        <v>1116.0</v>
      </c>
      <c r="H15" s="68"/>
      <c r="I15" s="68">
        <v>700.0</v>
      </c>
      <c r="J15" s="68">
        <v>1802.08</v>
      </c>
      <c r="K15" s="69">
        <v>2825.4199999999996</v>
      </c>
      <c r="L15" s="77">
        <v>650.0</v>
      </c>
      <c r="M15" s="78"/>
      <c r="N15" s="78"/>
      <c r="O15" s="79"/>
      <c r="P15" s="80"/>
      <c r="Q15" s="74">
        <f t="shared" si="1"/>
        <v>1233.59</v>
      </c>
      <c r="R15" s="75">
        <f t="shared" si="2"/>
        <v>933.04</v>
      </c>
      <c r="S15" s="72">
        <f t="shared" si="3"/>
        <v>300.55</v>
      </c>
      <c r="T15" s="76">
        <f t="shared" si="4"/>
        <v>2166.63</v>
      </c>
    </row>
    <row r="16" ht="24.0" customHeight="1">
      <c r="A16" s="63"/>
      <c r="B16" s="81"/>
      <c r="C16" s="81"/>
      <c r="D16" s="82">
        <v>1.0</v>
      </c>
      <c r="E16" s="83" t="s">
        <v>38</v>
      </c>
      <c r="F16" s="84">
        <v>0.0</v>
      </c>
      <c r="G16" s="85">
        <v>0.0</v>
      </c>
      <c r="H16" s="84"/>
      <c r="I16" s="85">
        <v>0.0</v>
      </c>
      <c r="J16" s="84">
        <v>0.0</v>
      </c>
      <c r="K16" s="97">
        <v>0.0</v>
      </c>
      <c r="L16" s="87"/>
      <c r="M16" s="88"/>
      <c r="N16" s="88"/>
      <c r="O16" s="89"/>
      <c r="P16" s="80"/>
      <c r="Q16" s="90" t="str">
        <f t="shared" si="1"/>
        <v/>
      </c>
      <c r="R16" s="91" t="str">
        <f t="shared" si="2"/>
        <v/>
      </c>
      <c r="S16" s="92" t="str">
        <f t="shared" si="3"/>
        <v/>
      </c>
      <c r="T16" s="93" t="str">
        <f t="shared" si="4"/>
        <v/>
      </c>
    </row>
    <row r="17" ht="24.0" customHeight="1">
      <c r="A17" s="63"/>
      <c r="B17" s="48">
        <v>4.0</v>
      </c>
      <c r="C17" s="49" t="s">
        <v>41</v>
      </c>
      <c r="D17" s="94">
        <v>5.0</v>
      </c>
      <c r="E17" s="51" t="s">
        <v>35</v>
      </c>
      <c r="F17" s="52">
        <v>987.41</v>
      </c>
      <c r="G17" s="53">
        <v>2800.0</v>
      </c>
      <c r="H17" s="53"/>
      <c r="I17" s="52">
        <v>1700.0</v>
      </c>
      <c r="J17" s="52">
        <v>987.41</v>
      </c>
      <c r="K17" s="54">
        <v>5332.534374999999</v>
      </c>
      <c r="L17" s="55"/>
      <c r="M17" s="56">
        <v>1448.2</v>
      </c>
      <c r="N17" s="56">
        <v>1859.62</v>
      </c>
      <c r="O17" s="57">
        <v>517.99</v>
      </c>
      <c r="P17" s="58"/>
      <c r="Q17" s="59">
        <f t="shared" si="1"/>
        <v>1954.15</v>
      </c>
      <c r="R17" s="60">
        <f t="shared" si="2"/>
        <v>1530.18</v>
      </c>
      <c r="S17" s="61">
        <f t="shared" si="3"/>
        <v>423.97</v>
      </c>
      <c r="T17" s="62">
        <f t="shared" si="4"/>
        <v>3484.33</v>
      </c>
    </row>
    <row r="18" ht="24.0" customHeight="1">
      <c r="A18" s="63"/>
      <c r="B18" s="64"/>
      <c r="C18" s="64"/>
      <c r="D18" s="65">
        <v>1.0</v>
      </c>
      <c r="E18" s="66" t="s">
        <v>36</v>
      </c>
      <c r="F18" s="67">
        <v>1316.54</v>
      </c>
      <c r="G18" s="67">
        <v>2520.0</v>
      </c>
      <c r="H18" s="67"/>
      <c r="I18" s="67">
        <v>850.0</v>
      </c>
      <c r="J18" s="68">
        <v>987.41</v>
      </c>
      <c r="K18" s="69">
        <v>5925.038194444443</v>
      </c>
      <c r="L18" s="95"/>
      <c r="M18" s="72"/>
      <c r="N18" s="72"/>
      <c r="O18" s="73">
        <v>300.14</v>
      </c>
      <c r="P18" s="58"/>
      <c r="Q18" s="74">
        <f t="shared" si="1"/>
        <v>1983.19</v>
      </c>
      <c r="R18" s="75">
        <f t="shared" si="2"/>
        <v>2067.81</v>
      </c>
      <c r="S18" s="72">
        <f t="shared" si="3"/>
        <v>-84.62</v>
      </c>
      <c r="T18" s="76">
        <f t="shared" si="4"/>
        <v>4051</v>
      </c>
    </row>
    <row r="19" ht="24.0" customHeight="1">
      <c r="A19" s="63"/>
      <c r="B19" s="64"/>
      <c r="C19" s="64"/>
      <c r="D19" s="65">
        <v>1.0</v>
      </c>
      <c r="E19" s="66" t="s">
        <v>37</v>
      </c>
      <c r="F19" s="68">
        <v>487.94</v>
      </c>
      <c r="G19" s="67">
        <v>1476.0</v>
      </c>
      <c r="H19" s="68"/>
      <c r="I19" s="68">
        <v>900.0</v>
      </c>
      <c r="J19" s="68">
        <v>731.91</v>
      </c>
      <c r="K19" s="69">
        <v>3164.6249999999995</v>
      </c>
      <c r="L19" s="96"/>
      <c r="M19" s="78"/>
      <c r="N19" s="78"/>
      <c r="O19" s="79"/>
      <c r="P19" s="80"/>
      <c r="Q19" s="74">
        <f t="shared" si="1"/>
        <v>1352.1</v>
      </c>
      <c r="R19" s="75">
        <f t="shared" si="2"/>
        <v>1076.62</v>
      </c>
      <c r="S19" s="72">
        <f t="shared" si="3"/>
        <v>275.48</v>
      </c>
      <c r="T19" s="76">
        <f t="shared" si="4"/>
        <v>2428.72</v>
      </c>
    </row>
    <row r="20" ht="24.0" customHeight="1">
      <c r="A20" s="63"/>
      <c r="B20" s="81"/>
      <c r="C20" s="81"/>
      <c r="D20" s="82">
        <v>1.0</v>
      </c>
      <c r="E20" s="83" t="s">
        <v>38</v>
      </c>
      <c r="F20" s="84">
        <v>255.5</v>
      </c>
      <c r="G20" s="85">
        <v>930.0</v>
      </c>
      <c r="H20" s="84"/>
      <c r="I20" s="85">
        <v>400.0</v>
      </c>
      <c r="J20" s="84">
        <v>255.5</v>
      </c>
      <c r="K20" s="86">
        <v>1818.32</v>
      </c>
      <c r="L20" s="87"/>
      <c r="M20" s="88"/>
      <c r="N20" s="88"/>
      <c r="O20" s="89"/>
      <c r="P20" s="80"/>
      <c r="Q20" s="90">
        <f t="shared" si="1"/>
        <v>731.86</v>
      </c>
      <c r="R20" s="91">
        <f t="shared" si="2"/>
        <v>667.76</v>
      </c>
      <c r="S20" s="92">
        <f t="shared" si="3"/>
        <v>64.1</v>
      </c>
      <c r="T20" s="93">
        <f t="shared" si="4"/>
        <v>1399.62</v>
      </c>
    </row>
    <row r="21" ht="24.0" customHeight="1">
      <c r="A21" s="63"/>
      <c r="B21" s="48">
        <v>5.0</v>
      </c>
      <c r="C21" s="49" t="s">
        <v>42</v>
      </c>
      <c r="D21" s="94">
        <v>5.0</v>
      </c>
      <c r="E21" s="51" t="s">
        <v>35</v>
      </c>
      <c r="F21" s="52">
        <v>731.57</v>
      </c>
      <c r="G21" s="53">
        <v>2350.0</v>
      </c>
      <c r="H21" s="53"/>
      <c r="I21" s="52">
        <v>1750.0</v>
      </c>
      <c r="J21" s="52">
        <v>1463.15</v>
      </c>
      <c r="K21" s="54">
        <v>4347.57375</v>
      </c>
      <c r="L21" s="55"/>
      <c r="M21" s="56">
        <v>1072.98</v>
      </c>
      <c r="N21" s="56">
        <v>1377.8</v>
      </c>
      <c r="O21" s="57">
        <v>318.6</v>
      </c>
      <c r="P21" s="58"/>
      <c r="Q21" s="59">
        <f t="shared" si="1"/>
        <v>1676.46</v>
      </c>
      <c r="R21" s="60">
        <f t="shared" si="2"/>
        <v>1243.81</v>
      </c>
      <c r="S21" s="61">
        <f t="shared" si="3"/>
        <v>432.65</v>
      </c>
      <c r="T21" s="62">
        <f t="shared" si="4"/>
        <v>2920.27</v>
      </c>
    </row>
    <row r="22" ht="24.0" customHeight="1">
      <c r="A22" s="63"/>
      <c r="B22" s="64"/>
      <c r="C22" s="64"/>
      <c r="D22" s="65">
        <v>1.0</v>
      </c>
      <c r="E22" s="66" t="s">
        <v>36</v>
      </c>
      <c r="F22" s="67">
        <v>975.43</v>
      </c>
      <c r="G22" s="67">
        <v>2115.0</v>
      </c>
      <c r="H22" s="67"/>
      <c r="I22" s="67">
        <v>875.0</v>
      </c>
      <c r="J22" s="68">
        <v>1463.15</v>
      </c>
      <c r="K22" s="69">
        <v>4830.6375</v>
      </c>
      <c r="L22" s="95"/>
      <c r="M22" s="72"/>
      <c r="N22" s="72"/>
      <c r="O22" s="73">
        <v>317.77</v>
      </c>
      <c r="P22" s="58"/>
      <c r="Q22" s="74">
        <f t="shared" si="1"/>
        <v>1762.83</v>
      </c>
      <c r="R22" s="75">
        <f t="shared" si="2"/>
        <v>1619.98</v>
      </c>
      <c r="S22" s="72">
        <f t="shared" si="3"/>
        <v>142.85</v>
      </c>
      <c r="T22" s="76">
        <f t="shared" si="4"/>
        <v>3382.81</v>
      </c>
    </row>
    <row r="23" ht="24.0" customHeight="1">
      <c r="A23" s="63"/>
      <c r="B23" s="64"/>
      <c r="C23" s="64"/>
      <c r="D23" s="65">
        <v>1.0</v>
      </c>
      <c r="E23" s="66" t="s">
        <v>37</v>
      </c>
      <c r="F23" s="68">
        <v>306.09</v>
      </c>
      <c r="G23" s="67">
        <v>1116.0</v>
      </c>
      <c r="H23" s="68"/>
      <c r="I23" s="68">
        <v>890.0</v>
      </c>
      <c r="J23" s="68">
        <v>918.26</v>
      </c>
      <c r="K23" s="69">
        <v>2019.05</v>
      </c>
      <c r="L23" s="96"/>
      <c r="M23" s="78"/>
      <c r="N23" s="78"/>
      <c r="O23" s="79"/>
      <c r="P23" s="80"/>
      <c r="Q23" s="74">
        <f t="shared" si="1"/>
        <v>1049.88</v>
      </c>
      <c r="R23" s="75">
        <f t="shared" si="2"/>
        <v>620.44</v>
      </c>
      <c r="S23" s="72">
        <f t="shared" si="3"/>
        <v>429.44</v>
      </c>
      <c r="T23" s="76">
        <f t="shared" si="4"/>
        <v>1670.32</v>
      </c>
    </row>
    <row r="24" ht="24.0" customHeight="1">
      <c r="A24" s="63"/>
      <c r="B24" s="81"/>
      <c r="C24" s="81"/>
      <c r="D24" s="82">
        <v>1.0</v>
      </c>
      <c r="E24" s="83" t="s">
        <v>38</v>
      </c>
      <c r="F24" s="84">
        <v>272.44</v>
      </c>
      <c r="G24" s="85">
        <v>930.0</v>
      </c>
      <c r="H24" s="84"/>
      <c r="I24" s="85">
        <v>400.0</v>
      </c>
      <c r="J24" s="84">
        <v>544.88</v>
      </c>
      <c r="K24" s="86">
        <v>1922.28</v>
      </c>
      <c r="L24" s="87"/>
      <c r="M24" s="88"/>
      <c r="N24" s="88"/>
      <c r="O24" s="89"/>
      <c r="P24" s="80"/>
      <c r="Q24" s="90">
        <f t="shared" si="1"/>
        <v>813.92</v>
      </c>
      <c r="R24" s="91">
        <f t="shared" si="2"/>
        <v>666.87</v>
      </c>
      <c r="S24" s="92">
        <f t="shared" si="3"/>
        <v>147.05</v>
      </c>
      <c r="T24" s="93">
        <f t="shared" si="4"/>
        <v>1480.79</v>
      </c>
    </row>
    <row r="25" ht="24.0" customHeight="1">
      <c r="A25" s="63"/>
      <c r="B25" s="48">
        <v>6.0</v>
      </c>
      <c r="C25" s="49" t="s">
        <v>43</v>
      </c>
      <c r="D25" s="94">
        <v>5.0</v>
      </c>
      <c r="E25" s="51" t="s">
        <v>35</v>
      </c>
      <c r="F25" s="52">
        <v>16042.1</v>
      </c>
      <c r="G25" s="53">
        <v>6650.0</v>
      </c>
      <c r="H25" s="53"/>
      <c r="I25" s="52">
        <v>8500.0</v>
      </c>
      <c r="J25" s="52">
        <v>12833.68</v>
      </c>
      <c r="K25" s="54">
        <v>7021.05275</v>
      </c>
      <c r="L25" s="55">
        <v>3050.0</v>
      </c>
      <c r="M25" s="56">
        <v>23528.42</v>
      </c>
      <c r="N25" s="56">
        <v>30212.63</v>
      </c>
      <c r="O25" s="57">
        <v>1709.54</v>
      </c>
      <c r="P25" s="58"/>
      <c r="Q25" s="59">
        <f t="shared" si="1"/>
        <v>12171.94</v>
      </c>
      <c r="R25" s="60">
        <f t="shared" si="2"/>
        <v>9572.29</v>
      </c>
      <c r="S25" s="61">
        <f t="shared" si="3"/>
        <v>2599.65</v>
      </c>
      <c r="T25" s="62">
        <f t="shared" si="4"/>
        <v>21744.23</v>
      </c>
    </row>
    <row r="26" ht="24.0" customHeight="1">
      <c r="A26" s="63"/>
      <c r="B26" s="64"/>
      <c r="C26" s="64"/>
      <c r="D26" s="65">
        <v>1.0</v>
      </c>
      <c r="E26" s="66" t="s">
        <v>36</v>
      </c>
      <c r="F26" s="67">
        <v>21389.47</v>
      </c>
      <c r="G26" s="67">
        <v>5985.0</v>
      </c>
      <c r="H26" s="67"/>
      <c r="I26" s="67">
        <v>4250.0</v>
      </c>
      <c r="J26" s="68">
        <v>12833.68</v>
      </c>
      <c r="K26" s="69">
        <v>7801.169722222222</v>
      </c>
      <c r="L26" s="70">
        <v>3507.5</v>
      </c>
      <c r="M26" s="72"/>
      <c r="N26" s="72"/>
      <c r="O26" s="73">
        <v>436.55</v>
      </c>
      <c r="P26" s="58"/>
      <c r="Q26" s="74">
        <f t="shared" si="1"/>
        <v>8029.05</v>
      </c>
      <c r="R26" s="75">
        <f t="shared" si="2"/>
        <v>7049.67</v>
      </c>
      <c r="S26" s="72">
        <f t="shared" si="3"/>
        <v>979.38</v>
      </c>
      <c r="T26" s="76">
        <f t="shared" si="4"/>
        <v>15078.72</v>
      </c>
    </row>
    <row r="27" ht="24.0" customHeight="1">
      <c r="A27" s="63"/>
      <c r="B27" s="64"/>
      <c r="C27" s="64"/>
      <c r="D27" s="65">
        <v>1.0</v>
      </c>
      <c r="E27" s="66" t="s">
        <v>37</v>
      </c>
      <c r="F27" s="68">
        <v>10552.72</v>
      </c>
      <c r="G27" s="67">
        <v>15200.0</v>
      </c>
      <c r="H27" s="68"/>
      <c r="I27" s="68">
        <v>17939.62</v>
      </c>
      <c r="J27" s="68">
        <v>12663.26</v>
      </c>
      <c r="K27" s="69">
        <v>6605.4475</v>
      </c>
      <c r="L27" s="77">
        <v>2000.0</v>
      </c>
      <c r="M27" s="78"/>
      <c r="N27" s="78"/>
      <c r="O27" s="79"/>
      <c r="P27" s="80"/>
      <c r="Q27" s="74">
        <f t="shared" si="1"/>
        <v>10826.84</v>
      </c>
      <c r="R27" s="75">
        <f t="shared" si="2"/>
        <v>5812</v>
      </c>
      <c r="S27" s="72">
        <f t="shared" si="3"/>
        <v>5014.84</v>
      </c>
      <c r="T27" s="76">
        <f t="shared" si="4"/>
        <v>16638.84</v>
      </c>
    </row>
    <row r="28" ht="24.0" customHeight="1">
      <c r="A28" s="63"/>
      <c r="B28" s="81"/>
      <c r="C28" s="81"/>
      <c r="D28" s="82">
        <v>1.0</v>
      </c>
      <c r="E28" s="83" t="s">
        <v>38</v>
      </c>
      <c r="F28" s="84">
        <v>213.03</v>
      </c>
      <c r="G28" s="85">
        <v>930.0</v>
      </c>
      <c r="H28" s="84"/>
      <c r="I28" s="85">
        <v>250.0</v>
      </c>
      <c r="J28" s="84">
        <v>180.0</v>
      </c>
      <c r="K28" s="86">
        <v>1341.4375</v>
      </c>
      <c r="L28" s="98">
        <v>650.0</v>
      </c>
      <c r="M28" s="88"/>
      <c r="N28" s="88"/>
      <c r="O28" s="89"/>
      <c r="P28" s="80"/>
      <c r="Q28" s="90">
        <f t="shared" si="1"/>
        <v>594.08</v>
      </c>
      <c r="R28" s="91">
        <f t="shared" si="2"/>
        <v>471.08</v>
      </c>
      <c r="S28" s="92">
        <f t="shared" si="3"/>
        <v>123</v>
      </c>
      <c r="T28" s="93">
        <f t="shared" si="4"/>
        <v>1065.16</v>
      </c>
    </row>
    <row r="29" ht="24.0" customHeight="1">
      <c r="A29" s="63"/>
      <c r="B29" s="48">
        <v>7.0</v>
      </c>
      <c r="C29" s="49" t="s">
        <v>44</v>
      </c>
      <c r="D29" s="94">
        <v>5.0</v>
      </c>
      <c r="E29" s="51" t="s">
        <v>35</v>
      </c>
      <c r="F29" s="52">
        <v>6544.73</v>
      </c>
      <c r="G29" s="53">
        <v>5100.0</v>
      </c>
      <c r="H29" s="53"/>
      <c r="I29" s="52">
        <v>3600.0</v>
      </c>
      <c r="J29" s="52">
        <v>5235.78</v>
      </c>
      <c r="K29" s="54">
        <v>4988.6675</v>
      </c>
      <c r="L29" s="55">
        <v>2400.0</v>
      </c>
      <c r="M29" s="56">
        <v>9598.93</v>
      </c>
      <c r="N29" s="56">
        <v>12325.9</v>
      </c>
      <c r="O29" s="57">
        <v>1313.69</v>
      </c>
      <c r="P29" s="58"/>
      <c r="Q29" s="59">
        <f t="shared" si="1"/>
        <v>5678.63</v>
      </c>
      <c r="R29" s="60">
        <f t="shared" si="2"/>
        <v>3453.89</v>
      </c>
      <c r="S29" s="61">
        <f t="shared" si="3"/>
        <v>2224.74</v>
      </c>
      <c r="T29" s="62">
        <f t="shared" si="4"/>
        <v>9132.52</v>
      </c>
    </row>
    <row r="30" ht="24.0" customHeight="1">
      <c r="A30" s="63"/>
      <c r="B30" s="64"/>
      <c r="C30" s="64"/>
      <c r="D30" s="65">
        <v>1.0</v>
      </c>
      <c r="E30" s="66" t="s">
        <v>36</v>
      </c>
      <c r="F30" s="67">
        <v>8726.3</v>
      </c>
      <c r="G30" s="67">
        <v>4590.0</v>
      </c>
      <c r="H30" s="67"/>
      <c r="I30" s="67">
        <v>1800.0</v>
      </c>
      <c r="J30" s="68">
        <v>5235.78</v>
      </c>
      <c r="K30" s="69">
        <v>5542.9638888888885</v>
      </c>
      <c r="L30" s="70">
        <v>2760.0</v>
      </c>
      <c r="M30" s="72"/>
      <c r="N30" s="72"/>
      <c r="O30" s="73">
        <v>408.74</v>
      </c>
      <c r="P30" s="58"/>
      <c r="Q30" s="74">
        <f t="shared" si="1"/>
        <v>4151.97</v>
      </c>
      <c r="R30" s="75">
        <f t="shared" si="2"/>
        <v>2760.04</v>
      </c>
      <c r="S30" s="72">
        <f t="shared" si="3"/>
        <v>1391.93</v>
      </c>
      <c r="T30" s="76">
        <f t="shared" si="4"/>
        <v>6912.01</v>
      </c>
    </row>
    <row r="31" ht="24.0" customHeight="1">
      <c r="A31" s="63"/>
      <c r="B31" s="64"/>
      <c r="C31" s="64"/>
      <c r="D31" s="65">
        <v>1.0</v>
      </c>
      <c r="E31" s="66" t="s">
        <v>37</v>
      </c>
      <c r="F31" s="68">
        <v>4235.41</v>
      </c>
      <c r="G31" s="67">
        <v>7596.0</v>
      </c>
      <c r="H31" s="68"/>
      <c r="I31" s="68">
        <v>7200.2</v>
      </c>
      <c r="J31" s="68">
        <v>5082.49</v>
      </c>
      <c r="K31" s="69">
        <v>4245.412</v>
      </c>
      <c r="L31" s="77">
        <v>1500.0</v>
      </c>
      <c r="M31" s="78"/>
      <c r="N31" s="78"/>
      <c r="O31" s="79"/>
      <c r="P31" s="80"/>
      <c r="Q31" s="74">
        <f t="shared" si="1"/>
        <v>4976.59</v>
      </c>
      <c r="R31" s="75">
        <f t="shared" si="2"/>
        <v>2235.51</v>
      </c>
      <c r="S31" s="72">
        <f t="shared" si="3"/>
        <v>2741.08</v>
      </c>
      <c r="T31" s="76">
        <f t="shared" si="4"/>
        <v>7212.1</v>
      </c>
    </row>
    <row r="32" ht="24.0" customHeight="1">
      <c r="A32" s="63"/>
      <c r="B32" s="81"/>
      <c r="C32" s="81"/>
      <c r="D32" s="82">
        <v>1.0</v>
      </c>
      <c r="E32" s="83" t="s">
        <v>38</v>
      </c>
      <c r="F32" s="84">
        <v>191.61</v>
      </c>
      <c r="G32" s="85">
        <v>930.0</v>
      </c>
      <c r="H32" s="84"/>
      <c r="I32" s="85">
        <v>225.0</v>
      </c>
      <c r="J32" s="84">
        <v>180.0</v>
      </c>
      <c r="K32" s="86">
        <v>1007.96875</v>
      </c>
      <c r="L32" s="98">
        <v>650.0</v>
      </c>
      <c r="M32" s="88"/>
      <c r="N32" s="88"/>
      <c r="O32" s="89"/>
      <c r="P32" s="80"/>
      <c r="Q32" s="90">
        <f t="shared" si="1"/>
        <v>530.76</v>
      </c>
      <c r="R32" s="91">
        <f t="shared" si="2"/>
        <v>382.85</v>
      </c>
      <c r="S32" s="92">
        <f t="shared" si="3"/>
        <v>147.91</v>
      </c>
      <c r="T32" s="93">
        <f t="shared" si="4"/>
        <v>913.61</v>
      </c>
    </row>
    <row r="33" ht="24.0" customHeight="1">
      <c r="A33" s="63"/>
      <c r="B33" s="48">
        <v>8.0</v>
      </c>
      <c r="C33" s="49" t="s">
        <v>45</v>
      </c>
      <c r="D33" s="94">
        <v>5.0</v>
      </c>
      <c r="E33" s="51" t="s">
        <v>35</v>
      </c>
      <c r="F33" s="52">
        <v>603.17</v>
      </c>
      <c r="G33" s="53">
        <v>2350.0</v>
      </c>
      <c r="H33" s="53"/>
      <c r="I33" s="52">
        <v>1000.0</v>
      </c>
      <c r="J33" s="52">
        <v>603.17</v>
      </c>
      <c r="K33" s="54">
        <v>1710.8749999999998</v>
      </c>
      <c r="L33" s="55">
        <v>1050.0</v>
      </c>
      <c r="M33" s="56">
        <v>884.65</v>
      </c>
      <c r="N33" s="56">
        <v>1135.97</v>
      </c>
      <c r="O33" s="57">
        <v>429.31</v>
      </c>
      <c r="P33" s="58"/>
      <c r="Q33" s="59">
        <f t="shared" si="1"/>
        <v>1085.24</v>
      </c>
      <c r="R33" s="60">
        <f t="shared" si="2"/>
        <v>605.95</v>
      </c>
      <c r="S33" s="61">
        <f t="shared" si="3"/>
        <v>479.29</v>
      </c>
      <c r="T33" s="62">
        <f t="shared" si="4"/>
        <v>1691.19</v>
      </c>
    </row>
    <row r="34" ht="24.0" customHeight="1">
      <c r="A34" s="63"/>
      <c r="B34" s="64"/>
      <c r="C34" s="64"/>
      <c r="D34" s="65">
        <v>1.0</v>
      </c>
      <c r="E34" s="66" t="s">
        <v>36</v>
      </c>
      <c r="F34" s="67">
        <v>603.17</v>
      </c>
      <c r="G34" s="67">
        <v>2115.0</v>
      </c>
      <c r="H34" s="67"/>
      <c r="I34" s="67">
        <v>500.0</v>
      </c>
      <c r="J34" s="68">
        <v>603.17</v>
      </c>
      <c r="K34" s="69">
        <v>1900.972222222222</v>
      </c>
      <c r="L34" s="70">
        <v>1207.5</v>
      </c>
      <c r="M34" s="72"/>
      <c r="N34" s="72"/>
      <c r="O34" s="73">
        <v>291.45</v>
      </c>
      <c r="P34" s="58"/>
      <c r="Q34" s="74">
        <f t="shared" si="1"/>
        <v>1031.61</v>
      </c>
      <c r="R34" s="75">
        <f t="shared" si="2"/>
        <v>725.49</v>
      </c>
      <c r="S34" s="72">
        <f t="shared" si="3"/>
        <v>306.12</v>
      </c>
      <c r="T34" s="76">
        <f t="shared" si="4"/>
        <v>1757.1</v>
      </c>
    </row>
    <row r="35" ht="24.0" customHeight="1">
      <c r="A35" s="63"/>
      <c r="B35" s="64"/>
      <c r="C35" s="64"/>
      <c r="D35" s="65">
        <v>1.0</v>
      </c>
      <c r="E35" s="66" t="s">
        <v>37</v>
      </c>
      <c r="F35" s="68">
        <v>397.32</v>
      </c>
      <c r="G35" s="67">
        <v>1116.0</v>
      </c>
      <c r="H35" s="68"/>
      <c r="I35" s="68">
        <v>675.44</v>
      </c>
      <c r="J35" s="68">
        <v>595.98</v>
      </c>
      <c r="K35" s="69">
        <v>1437.8687499999996</v>
      </c>
      <c r="L35" s="77">
        <v>850.0</v>
      </c>
      <c r="M35" s="78"/>
      <c r="N35" s="78"/>
      <c r="O35" s="79"/>
      <c r="P35" s="80"/>
      <c r="Q35" s="74">
        <f t="shared" si="1"/>
        <v>845.43</v>
      </c>
      <c r="R35" s="75">
        <f t="shared" si="2"/>
        <v>378.45</v>
      </c>
      <c r="S35" s="72">
        <f t="shared" si="3"/>
        <v>466.98</v>
      </c>
      <c r="T35" s="76">
        <f t="shared" si="4"/>
        <v>1223.88</v>
      </c>
    </row>
    <row r="36" ht="24.0" customHeight="1">
      <c r="A36" s="63"/>
      <c r="B36" s="81"/>
      <c r="C36" s="81"/>
      <c r="D36" s="82">
        <v>1.0</v>
      </c>
      <c r="E36" s="83" t="s">
        <v>38</v>
      </c>
      <c r="F36" s="84">
        <v>7.19</v>
      </c>
      <c r="G36" s="85">
        <v>930.0</v>
      </c>
      <c r="H36" s="84"/>
      <c r="I36" s="85">
        <v>50.0</v>
      </c>
      <c r="J36" s="84">
        <v>180.0</v>
      </c>
      <c r="K36" s="86">
        <v>534.125</v>
      </c>
      <c r="L36" s="98">
        <v>350.0</v>
      </c>
      <c r="M36" s="88"/>
      <c r="N36" s="88"/>
      <c r="O36" s="89"/>
      <c r="P36" s="80"/>
      <c r="Q36" s="90">
        <f t="shared" si="1"/>
        <v>341.89</v>
      </c>
      <c r="R36" s="91">
        <f t="shared" si="2"/>
        <v>348.23</v>
      </c>
      <c r="S36" s="92">
        <f t="shared" si="3"/>
        <v>-6.34</v>
      </c>
      <c r="T36" s="93">
        <f t="shared" si="4"/>
        <v>690.12</v>
      </c>
    </row>
    <row r="37" ht="24.0" customHeight="1">
      <c r="A37" s="63"/>
      <c r="B37" s="48">
        <v>9.0</v>
      </c>
      <c r="C37" s="49" t="s">
        <v>46</v>
      </c>
      <c r="D37" s="94">
        <v>5.0</v>
      </c>
      <c r="E37" s="51" t="s">
        <v>35</v>
      </c>
      <c r="F37" s="52">
        <v>6984.0</v>
      </c>
      <c r="G37" s="53">
        <v>5100.0</v>
      </c>
      <c r="H37" s="53"/>
      <c r="I37" s="52">
        <v>3800.0</v>
      </c>
      <c r="J37" s="52">
        <v>6984.0</v>
      </c>
      <c r="K37" s="54">
        <v>4155.485</v>
      </c>
      <c r="L37" s="55">
        <v>1950.0</v>
      </c>
      <c r="M37" s="56">
        <v>10243.2</v>
      </c>
      <c r="N37" s="56">
        <v>13153.2</v>
      </c>
      <c r="O37" s="57">
        <v>574.2</v>
      </c>
      <c r="P37" s="58"/>
      <c r="Q37" s="59">
        <f t="shared" si="1"/>
        <v>5882.68</v>
      </c>
      <c r="R37" s="60">
        <f t="shared" si="2"/>
        <v>3966.73</v>
      </c>
      <c r="S37" s="61">
        <f t="shared" si="3"/>
        <v>1915.95</v>
      </c>
      <c r="T37" s="62">
        <f t="shared" si="4"/>
        <v>9849.41</v>
      </c>
    </row>
    <row r="38" ht="24.0" customHeight="1">
      <c r="A38" s="63"/>
      <c r="B38" s="64"/>
      <c r="C38" s="64"/>
      <c r="D38" s="65">
        <v>1.0</v>
      </c>
      <c r="E38" s="66" t="s">
        <v>36</v>
      </c>
      <c r="F38" s="67">
        <v>9312.0</v>
      </c>
      <c r="G38" s="67">
        <v>4590.0</v>
      </c>
      <c r="H38" s="67"/>
      <c r="I38" s="67">
        <v>1900.0</v>
      </c>
      <c r="J38" s="68">
        <v>6984.0</v>
      </c>
      <c r="K38" s="69">
        <v>4617.205555555555</v>
      </c>
      <c r="L38" s="70">
        <v>2242.5</v>
      </c>
      <c r="M38" s="72"/>
      <c r="N38" s="72"/>
      <c r="O38" s="73">
        <v>340.86</v>
      </c>
      <c r="P38" s="58"/>
      <c r="Q38" s="74">
        <f t="shared" si="1"/>
        <v>4283.8</v>
      </c>
      <c r="R38" s="75">
        <f t="shared" si="2"/>
        <v>3113.81</v>
      </c>
      <c r="S38" s="72">
        <f t="shared" si="3"/>
        <v>1169.99</v>
      </c>
      <c r="T38" s="76">
        <f t="shared" si="4"/>
        <v>7397.61</v>
      </c>
    </row>
    <row r="39" ht="24.0" customHeight="1">
      <c r="A39" s="63"/>
      <c r="B39" s="64"/>
      <c r="C39" s="64"/>
      <c r="D39" s="65">
        <v>1.0</v>
      </c>
      <c r="E39" s="66" t="s">
        <v>37</v>
      </c>
      <c r="F39" s="68">
        <v>1465.55</v>
      </c>
      <c r="G39" s="67">
        <v>3276.0</v>
      </c>
      <c r="H39" s="68"/>
      <c r="I39" s="68">
        <v>2491.44</v>
      </c>
      <c r="J39" s="68">
        <v>2198.33</v>
      </c>
      <c r="K39" s="69">
        <v>2136.7309999999998</v>
      </c>
      <c r="L39" s="77">
        <v>950.0</v>
      </c>
      <c r="M39" s="78"/>
      <c r="N39" s="78"/>
      <c r="O39" s="79"/>
      <c r="P39" s="80"/>
      <c r="Q39" s="74">
        <f t="shared" si="1"/>
        <v>2086.34</v>
      </c>
      <c r="R39" s="75">
        <f t="shared" si="2"/>
        <v>808.84</v>
      </c>
      <c r="S39" s="72">
        <f t="shared" si="3"/>
        <v>1277.5</v>
      </c>
      <c r="T39" s="76">
        <f t="shared" si="4"/>
        <v>2895.18</v>
      </c>
    </row>
    <row r="40" ht="24.0" customHeight="1">
      <c r="A40" s="63"/>
      <c r="B40" s="81"/>
      <c r="C40" s="81"/>
      <c r="D40" s="82">
        <v>1.0</v>
      </c>
      <c r="E40" s="83" t="s">
        <v>38</v>
      </c>
      <c r="F40" s="84">
        <v>4785.67</v>
      </c>
      <c r="G40" s="85">
        <v>6156.0</v>
      </c>
      <c r="H40" s="84"/>
      <c r="I40" s="85">
        <v>5583.28</v>
      </c>
      <c r="J40" s="84">
        <v>4785.67</v>
      </c>
      <c r="K40" s="86">
        <v>3021.0449999999996</v>
      </c>
      <c r="L40" s="98">
        <v>1200.0</v>
      </c>
      <c r="M40" s="88"/>
      <c r="N40" s="88"/>
      <c r="O40" s="89"/>
      <c r="P40" s="80"/>
      <c r="Q40" s="90">
        <f t="shared" si="1"/>
        <v>4255.28</v>
      </c>
      <c r="R40" s="91">
        <f t="shared" si="2"/>
        <v>1832.87</v>
      </c>
      <c r="S40" s="92">
        <f t="shared" si="3"/>
        <v>2422.41</v>
      </c>
      <c r="T40" s="93">
        <f t="shared" si="4"/>
        <v>6088.15</v>
      </c>
    </row>
    <row r="41" ht="24.0" customHeight="1">
      <c r="A41" s="63"/>
      <c r="B41" s="48">
        <v>10.0</v>
      </c>
      <c r="C41" s="49" t="s">
        <v>47</v>
      </c>
      <c r="D41" s="94">
        <v>5.0</v>
      </c>
      <c r="E41" s="51" t="s">
        <v>35</v>
      </c>
      <c r="F41" s="52">
        <v>948.26</v>
      </c>
      <c r="G41" s="53">
        <v>2800.0</v>
      </c>
      <c r="H41" s="53"/>
      <c r="I41" s="52">
        <v>1800.0</v>
      </c>
      <c r="J41" s="52">
        <v>948.26</v>
      </c>
      <c r="K41" s="54">
        <v>2869.16</v>
      </c>
      <c r="L41" s="55">
        <v>1200.0</v>
      </c>
      <c r="M41" s="56">
        <v>1390.79</v>
      </c>
      <c r="N41" s="56">
        <v>1785.9</v>
      </c>
      <c r="O41" s="57">
        <v>508.93</v>
      </c>
      <c r="P41" s="58"/>
      <c r="Q41" s="59">
        <f t="shared" si="1"/>
        <v>1583.48</v>
      </c>
      <c r="R41" s="60">
        <f t="shared" si="2"/>
        <v>819.04</v>
      </c>
      <c r="S41" s="61">
        <f t="shared" si="3"/>
        <v>764.44</v>
      </c>
      <c r="T41" s="62">
        <f t="shared" si="4"/>
        <v>2402.52</v>
      </c>
    </row>
    <row r="42" ht="24.0" customHeight="1">
      <c r="A42" s="63"/>
      <c r="B42" s="64"/>
      <c r="C42" s="64"/>
      <c r="D42" s="65">
        <v>1.0</v>
      </c>
      <c r="E42" s="66" t="s">
        <v>36</v>
      </c>
      <c r="F42" s="67">
        <v>1264.35</v>
      </c>
      <c r="G42" s="67">
        <v>2520.0</v>
      </c>
      <c r="H42" s="67"/>
      <c r="I42" s="67">
        <v>900.0</v>
      </c>
      <c r="J42" s="68">
        <v>948.26</v>
      </c>
      <c r="K42" s="69">
        <v>3187.9555555555553</v>
      </c>
      <c r="L42" s="70">
        <v>1380.0</v>
      </c>
      <c r="M42" s="72"/>
      <c r="N42" s="72"/>
      <c r="O42" s="73">
        <v>308.85</v>
      </c>
      <c r="P42" s="58"/>
      <c r="Q42" s="74">
        <f t="shared" si="1"/>
        <v>1501.35</v>
      </c>
      <c r="R42" s="75">
        <f t="shared" si="2"/>
        <v>1003.56</v>
      </c>
      <c r="S42" s="72">
        <f t="shared" si="3"/>
        <v>497.79</v>
      </c>
      <c r="T42" s="76">
        <f t="shared" si="4"/>
        <v>2504.91</v>
      </c>
    </row>
    <row r="43" ht="24.0" customHeight="1">
      <c r="A43" s="63"/>
      <c r="B43" s="64"/>
      <c r="C43" s="64"/>
      <c r="D43" s="65">
        <v>1.0</v>
      </c>
      <c r="E43" s="66" t="s">
        <v>37</v>
      </c>
      <c r="F43" s="68">
        <v>569.78</v>
      </c>
      <c r="G43" s="67">
        <v>1476.0</v>
      </c>
      <c r="H43" s="68"/>
      <c r="I43" s="68">
        <v>968.62</v>
      </c>
      <c r="J43" s="68">
        <v>854.66</v>
      </c>
      <c r="K43" s="69">
        <v>2339.715</v>
      </c>
      <c r="L43" s="77">
        <v>950.0</v>
      </c>
      <c r="M43" s="78"/>
      <c r="N43" s="78"/>
      <c r="O43" s="79"/>
      <c r="P43" s="80"/>
      <c r="Q43" s="74">
        <f t="shared" si="1"/>
        <v>1193.13</v>
      </c>
      <c r="R43" s="75">
        <f t="shared" si="2"/>
        <v>633.61</v>
      </c>
      <c r="S43" s="72">
        <f t="shared" si="3"/>
        <v>559.52</v>
      </c>
      <c r="T43" s="76">
        <f t="shared" si="4"/>
        <v>1826.74</v>
      </c>
    </row>
    <row r="44" ht="24.0" customHeight="1">
      <c r="A44" s="63"/>
      <c r="B44" s="81"/>
      <c r="C44" s="81"/>
      <c r="D44" s="82">
        <v>1.0</v>
      </c>
      <c r="E44" s="83" t="s">
        <v>38</v>
      </c>
      <c r="F44" s="84">
        <v>93.6</v>
      </c>
      <c r="G44" s="85">
        <v>930.0</v>
      </c>
      <c r="H44" s="84"/>
      <c r="I44" s="85">
        <v>250.0</v>
      </c>
      <c r="J44" s="84">
        <v>180.0</v>
      </c>
      <c r="K44" s="86">
        <v>795.25</v>
      </c>
      <c r="L44" s="98">
        <v>550.0</v>
      </c>
      <c r="M44" s="88"/>
      <c r="N44" s="88"/>
      <c r="O44" s="89"/>
      <c r="P44" s="80"/>
      <c r="Q44" s="90">
        <f t="shared" si="1"/>
        <v>466.48</v>
      </c>
      <c r="R44" s="91">
        <f t="shared" si="2"/>
        <v>345.8</v>
      </c>
      <c r="S44" s="92">
        <f t="shared" si="3"/>
        <v>120.68</v>
      </c>
      <c r="T44" s="93">
        <f t="shared" si="4"/>
        <v>812.28</v>
      </c>
    </row>
    <row r="45" ht="24.0" customHeight="1">
      <c r="A45" s="63"/>
      <c r="B45" s="48">
        <v>11.0</v>
      </c>
      <c r="C45" s="49" t="s">
        <v>48</v>
      </c>
      <c r="D45" s="94">
        <v>5.0</v>
      </c>
      <c r="E45" s="51" t="s">
        <v>35</v>
      </c>
      <c r="F45" s="52">
        <v>3335.94</v>
      </c>
      <c r="G45" s="53">
        <v>3900.0</v>
      </c>
      <c r="H45" s="53"/>
      <c r="I45" s="52">
        <v>3000.0</v>
      </c>
      <c r="J45" s="52">
        <v>3335.94</v>
      </c>
      <c r="K45" s="54">
        <v>3898.90625</v>
      </c>
      <c r="L45" s="55"/>
      <c r="M45" s="56">
        <v>4892.71</v>
      </c>
      <c r="N45" s="56">
        <v>6282.69</v>
      </c>
      <c r="O45" s="57">
        <v>657.48</v>
      </c>
      <c r="P45" s="58"/>
      <c r="Q45" s="59">
        <f t="shared" si="1"/>
        <v>3662.96</v>
      </c>
      <c r="R45" s="60">
        <f t="shared" si="2"/>
        <v>1611.27</v>
      </c>
      <c r="S45" s="61">
        <f t="shared" si="3"/>
        <v>2051.69</v>
      </c>
      <c r="T45" s="62">
        <f t="shared" si="4"/>
        <v>5274.23</v>
      </c>
    </row>
    <row r="46" ht="24.0" customHeight="1">
      <c r="A46" s="63"/>
      <c r="B46" s="64"/>
      <c r="C46" s="64"/>
      <c r="D46" s="65">
        <v>1.0</v>
      </c>
      <c r="E46" s="66" t="s">
        <v>36</v>
      </c>
      <c r="F46" s="67">
        <v>4447.92</v>
      </c>
      <c r="G46" s="67">
        <v>3510.0</v>
      </c>
      <c r="H46" s="67"/>
      <c r="I46" s="67">
        <v>1500.0</v>
      </c>
      <c r="J46" s="68">
        <v>3335.94</v>
      </c>
      <c r="K46" s="69">
        <v>4332.118055555556</v>
      </c>
      <c r="L46" s="95"/>
      <c r="M46" s="72"/>
      <c r="N46" s="72"/>
      <c r="O46" s="73">
        <v>394.49</v>
      </c>
      <c r="P46" s="58"/>
      <c r="Q46" s="74">
        <f t="shared" si="1"/>
        <v>2920.08</v>
      </c>
      <c r="R46" s="75">
        <f t="shared" si="2"/>
        <v>1627.53</v>
      </c>
      <c r="S46" s="72">
        <f t="shared" si="3"/>
        <v>1292.55</v>
      </c>
      <c r="T46" s="76">
        <f t="shared" si="4"/>
        <v>4547.61</v>
      </c>
    </row>
    <row r="47" ht="24.0" customHeight="1">
      <c r="A47" s="63"/>
      <c r="B47" s="64"/>
      <c r="C47" s="64"/>
      <c r="D47" s="65">
        <v>1.0</v>
      </c>
      <c r="E47" s="66" t="s">
        <v>37</v>
      </c>
      <c r="F47" s="68">
        <v>1480.0</v>
      </c>
      <c r="G47" s="67">
        <v>3276.0</v>
      </c>
      <c r="H47" s="68"/>
      <c r="I47" s="68">
        <v>2516.0</v>
      </c>
      <c r="J47" s="68">
        <v>2220.0</v>
      </c>
      <c r="K47" s="69">
        <v>3737.0</v>
      </c>
      <c r="L47" s="96"/>
      <c r="M47" s="78"/>
      <c r="N47" s="78"/>
      <c r="O47" s="79"/>
      <c r="P47" s="80"/>
      <c r="Q47" s="74">
        <f t="shared" si="1"/>
        <v>2645.8</v>
      </c>
      <c r="R47" s="75">
        <f t="shared" si="2"/>
        <v>886.72</v>
      </c>
      <c r="S47" s="72">
        <f t="shared" si="3"/>
        <v>1759.08</v>
      </c>
      <c r="T47" s="76">
        <f t="shared" si="4"/>
        <v>3532.52</v>
      </c>
    </row>
    <row r="48" ht="24.0" customHeight="1">
      <c r="A48" s="63"/>
      <c r="B48" s="81"/>
      <c r="C48" s="81"/>
      <c r="D48" s="82">
        <v>1.0</v>
      </c>
      <c r="E48" s="83" t="s">
        <v>38</v>
      </c>
      <c r="F48" s="84">
        <v>1115.94</v>
      </c>
      <c r="G48" s="85">
        <v>1836.0</v>
      </c>
      <c r="H48" s="84"/>
      <c r="I48" s="85">
        <v>1301.93</v>
      </c>
      <c r="J48" s="84">
        <v>1115.94</v>
      </c>
      <c r="K48" s="86">
        <v>1664.4125</v>
      </c>
      <c r="L48" s="87"/>
      <c r="M48" s="88"/>
      <c r="N48" s="88"/>
      <c r="O48" s="89"/>
      <c r="P48" s="80"/>
      <c r="Q48" s="90">
        <f t="shared" si="1"/>
        <v>1406.84</v>
      </c>
      <c r="R48" s="91">
        <f t="shared" si="2"/>
        <v>328.17</v>
      </c>
      <c r="S48" s="92">
        <f t="shared" si="3"/>
        <v>1078.67</v>
      </c>
      <c r="T48" s="93">
        <f t="shared" si="4"/>
        <v>1735.01</v>
      </c>
    </row>
    <row r="49" ht="24.0" customHeight="1">
      <c r="A49" s="63"/>
      <c r="B49" s="48">
        <v>12.0</v>
      </c>
      <c r="C49" s="49" t="s">
        <v>49</v>
      </c>
      <c r="D49" s="94">
        <v>5.0</v>
      </c>
      <c r="E49" s="51" t="s">
        <v>35</v>
      </c>
      <c r="F49" s="52">
        <v>11874.68</v>
      </c>
      <c r="G49" s="53">
        <v>4950.0</v>
      </c>
      <c r="H49" s="53"/>
      <c r="I49" s="52">
        <v>7000.0</v>
      </c>
      <c r="J49" s="52">
        <v>11874.68</v>
      </c>
      <c r="K49" s="54">
        <v>6306.6675</v>
      </c>
      <c r="L49" s="55">
        <v>2800.0</v>
      </c>
      <c r="M49" s="56">
        <v>17416.19</v>
      </c>
      <c r="N49" s="56">
        <v>22363.98</v>
      </c>
      <c r="O49" s="57">
        <v>1687.52</v>
      </c>
      <c r="P49" s="58"/>
      <c r="Q49" s="59">
        <f t="shared" si="1"/>
        <v>9585.97</v>
      </c>
      <c r="R49" s="60">
        <f t="shared" si="2"/>
        <v>6914.07</v>
      </c>
      <c r="S49" s="61">
        <f t="shared" si="3"/>
        <v>2671.9</v>
      </c>
      <c r="T49" s="62">
        <f t="shared" si="4"/>
        <v>16500.04</v>
      </c>
    </row>
    <row r="50" ht="24.0" customHeight="1">
      <c r="A50" s="63"/>
      <c r="B50" s="64"/>
      <c r="C50" s="64"/>
      <c r="D50" s="65">
        <v>1.0</v>
      </c>
      <c r="E50" s="66" t="s">
        <v>36</v>
      </c>
      <c r="F50" s="67">
        <v>15832.9</v>
      </c>
      <c r="G50" s="67">
        <v>4455.0</v>
      </c>
      <c r="H50" s="67"/>
      <c r="I50" s="67">
        <v>3500.0</v>
      </c>
      <c r="J50" s="68">
        <v>11874.68</v>
      </c>
      <c r="K50" s="69">
        <v>7007.408333333333</v>
      </c>
      <c r="L50" s="70">
        <v>3220.0</v>
      </c>
      <c r="M50" s="72"/>
      <c r="N50" s="72"/>
      <c r="O50" s="73">
        <v>471.35</v>
      </c>
      <c r="P50" s="58"/>
      <c r="Q50" s="74">
        <f t="shared" si="1"/>
        <v>6623.05</v>
      </c>
      <c r="R50" s="75">
        <f t="shared" si="2"/>
        <v>5422.59</v>
      </c>
      <c r="S50" s="72">
        <f t="shared" si="3"/>
        <v>1200.46</v>
      </c>
      <c r="T50" s="76">
        <f t="shared" si="4"/>
        <v>12045.64</v>
      </c>
    </row>
    <row r="51" ht="24.0" customHeight="1">
      <c r="A51" s="63"/>
      <c r="B51" s="64"/>
      <c r="C51" s="64"/>
      <c r="D51" s="65">
        <v>1.0</v>
      </c>
      <c r="E51" s="66" t="s">
        <v>37</v>
      </c>
      <c r="F51" s="68">
        <v>6853.34</v>
      </c>
      <c r="G51" s="67">
        <v>12300.0</v>
      </c>
      <c r="H51" s="68"/>
      <c r="I51" s="68">
        <v>10000.0</v>
      </c>
      <c r="J51" s="68">
        <v>10280.02</v>
      </c>
      <c r="K51" s="69">
        <v>5369.175</v>
      </c>
      <c r="L51" s="77">
        <v>1800.0</v>
      </c>
      <c r="M51" s="78"/>
      <c r="N51" s="78"/>
      <c r="O51" s="79"/>
      <c r="P51" s="80"/>
      <c r="Q51" s="74">
        <f t="shared" si="1"/>
        <v>7767.09</v>
      </c>
      <c r="R51" s="75">
        <f t="shared" si="2"/>
        <v>3848.09</v>
      </c>
      <c r="S51" s="72">
        <f t="shared" si="3"/>
        <v>3919</v>
      </c>
      <c r="T51" s="76">
        <f t="shared" si="4"/>
        <v>11615.18</v>
      </c>
    </row>
    <row r="52" ht="24.0" customHeight="1">
      <c r="A52" s="63"/>
      <c r="B52" s="81"/>
      <c r="C52" s="81"/>
      <c r="D52" s="82">
        <v>1.0</v>
      </c>
      <c r="E52" s="83" t="s">
        <v>38</v>
      </c>
      <c r="F52" s="84">
        <v>1594.66</v>
      </c>
      <c r="G52" s="85">
        <v>2556.0</v>
      </c>
      <c r="H52" s="84"/>
      <c r="I52" s="85">
        <v>1860.44</v>
      </c>
      <c r="J52" s="84">
        <v>1594.66</v>
      </c>
      <c r="K52" s="86">
        <v>3835.5443749999995</v>
      </c>
      <c r="L52" s="98">
        <v>1000.0</v>
      </c>
      <c r="M52" s="88"/>
      <c r="N52" s="88"/>
      <c r="O52" s="89"/>
      <c r="P52" s="80"/>
      <c r="Q52" s="90">
        <f t="shared" si="1"/>
        <v>2073.55</v>
      </c>
      <c r="R52" s="91">
        <f t="shared" si="2"/>
        <v>999.4</v>
      </c>
      <c r="S52" s="92">
        <f t="shared" si="3"/>
        <v>1074.15</v>
      </c>
      <c r="T52" s="93">
        <f t="shared" si="4"/>
        <v>3072.95</v>
      </c>
    </row>
    <row r="53" ht="24.0" customHeight="1">
      <c r="A53" s="63"/>
      <c r="B53" s="48">
        <v>13.0</v>
      </c>
      <c r="C53" s="49" t="s">
        <v>50</v>
      </c>
      <c r="D53" s="94">
        <v>5.0</v>
      </c>
      <c r="E53" s="51" t="s">
        <v>35</v>
      </c>
      <c r="F53" s="52">
        <v>235.97</v>
      </c>
      <c r="G53" s="53">
        <v>1200.0</v>
      </c>
      <c r="H53" s="53"/>
      <c r="I53" s="52">
        <v>300.0</v>
      </c>
      <c r="J53" s="52">
        <v>471.95</v>
      </c>
      <c r="K53" s="54">
        <v>998.308875</v>
      </c>
      <c r="L53" s="55">
        <v>950.0</v>
      </c>
      <c r="M53" s="56">
        <v>346.1</v>
      </c>
      <c r="N53" s="56">
        <v>444.42</v>
      </c>
      <c r="O53" s="57">
        <v>187.03</v>
      </c>
      <c r="P53" s="58"/>
      <c r="Q53" s="59">
        <f t="shared" si="1"/>
        <v>570.42</v>
      </c>
      <c r="R53" s="60">
        <f t="shared" si="2"/>
        <v>376.07</v>
      </c>
      <c r="S53" s="61">
        <f t="shared" si="3"/>
        <v>194.35</v>
      </c>
      <c r="T53" s="62">
        <f t="shared" si="4"/>
        <v>946.49</v>
      </c>
    </row>
    <row r="54" ht="24.0" customHeight="1">
      <c r="A54" s="63"/>
      <c r="B54" s="64"/>
      <c r="C54" s="64"/>
      <c r="D54" s="65">
        <v>1.0</v>
      </c>
      <c r="E54" s="66" t="s">
        <v>36</v>
      </c>
      <c r="F54" s="67">
        <v>314.63</v>
      </c>
      <c r="G54" s="67">
        <v>1080.0</v>
      </c>
      <c r="H54" s="67"/>
      <c r="I54" s="67">
        <v>150.0</v>
      </c>
      <c r="J54" s="68">
        <v>471.95</v>
      </c>
      <c r="K54" s="69">
        <v>1109.2320833333333</v>
      </c>
      <c r="L54" s="70">
        <v>1092.5</v>
      </c>
      <c r="M54" s="72"/>
      <c r="N54" s="72"/>
      <c r="O54" s="73">
        <v>207.05</v>
      </c>
      <c r="P54" s="58"/>
      <c r="Q54" s="74">
        <f t="shared" si="1"/>
        <v>632.19</v>
      </c>
      <c r="R54" s="75">
        <f t="shared" si="2"/>
        <v>443.43</v>
      </c>
      <c r="S54" s="72">
        <f t="shared" si="3"/>
        <v>188.76</v>
      </c>
      <c r="T54" s="76">
        <f t="shared" si="4"/>
        <v>1075.62</v>
      </c>
    </row>
    <row r="55" ht="24.0" customHeight="1">
      <c r="A55" s="63"/>
      <c r="B55" s="64"/>
      <c r="C55" s="64"/>
      <c r="D55" s="65">
        <v>1.0</v>
      </c>
      <c r="E55" s="66" t="s">
        <v>37</v>
      </c>
      <c r="F55" s="68">
        <v>157.32</v>
      </c>
      <c r="G55" s="67">
        <v>930.0</v>
      </c>
      <c r="H55" s="68"/>
      <c r="I55" s="68">
        <v>300.0</v>
      </c>
      <c r="J55" s="68">
        <v>471.95</v>
      </c>
      <c r="K55" s="69">
        <v>1150.70875</v>
      </c>
      <c r="L55" s="77">
        <v>350.0</v>
      </c>
      <c r="M55" s="78"/>
      <c r="N55" s="78"/>
      <c r="O55" s="79"/>
      <c r="P55" s="80"/>
      <c r="Q55" s="74">
        <f t="shared" si="1"/>
        <v>560</v>
      </c>
      <c r="R55" s="75">
        <f t="shared" si="2"/>
        <v>391.78</v>
      </c>
      <c r="S55" s="72">
        <f t="shared" si="3"/>
        <v>168.22</v>
      </c>
      <c r="T55" s="76">
        <f t="shared" si="4"/>
        <v>951.78</v>
      </c>
    </row>
    <row r="56" ht="24.0" customHeight="1">
      <c r="A56" s="63"/>
      <c r="B56" s="81"/>
      <c r="C56" s="81"/>
      <c r="D56" s="82">
        <v>1.0</v>
      </c>
      <c r="E56" s="83" t="s">
        <v>38</v>
      </c>
      <c r="F56" s="84">
        <v>0.0</v>
      </c>
      <c r="G56" s="85">
        <v>0.0</v>
      </c>
      <c r="H56" s="84"/>
      <c r="I56" s="85">
        <v>0.0</v>
      </c>
      <c r="J56" s="84">
        <v>0.0</v>
      </c>
      <c r="K56" s="97">
        <v>0.0</v>
      </c>
      <c r="L56" s="87"/>
      <c r="M56" s="88"/>
      <c r="N56" s="88"/>
      <c r="O56" s="89"/>
      <c r="P56" s="80"/>
      <c r="Q56" s="90" t="str">
        <f t="shared" si="1"/>
        <v/>
      </c>
      <c r="R56" s="91" t="str">
        <f t="shared" si="2"/>
        <v/>
      </c>
      <c r="S56" s="92" t="str">
        <f t="shared" si="3"/>
        <v/>
      </c>
      <c r="T56" s="93" t="str">
        <f t="shared" si="4"/>
        <v/>
      </c>
    </row>
    <row r="57" ht="24.0" customHeight="1">
      <c r="A57" s="63"/>
      <c r="B57" s="48">
        <v>14.0</v>
      </c>
      <c r="C57" s="49" t="s">
        <v>51</v>
      </c>
      <c r="D57" s="94">
        <v>5.0</v>
      </c>
      <c r="E57" s="51" t="s">
        <v>35</v>
      </c>
      <c r="F57" s="52">
        <v>850.92</v>
      </c>
      <c r="G57" s="53">
        <v>2350.0</v>
      </c>
      <c r="H57" s="53"/>
      <c r="I57" s="52">
        <v>1700.0</v>
      </c>
      <c r="J57" s="52">
        <v>850.92</v>
      </c>
      <c r="K57" s="54">
        <v>2913.2124999999996</v>
      </c>
      <c r="L57" s="55"/>
      <c r="M57" s="56">
        <v>1248.02</v>
      </c>
      <c r="N57" s="56">
        <v>1602.57</v>
      </c>
      <c r="O57" s="57">
        <v>514.6</v>
      </c>
      <c r="P57" s="58"/>
      <c r="Q57" s="59">
        <f t="shared" si="1"/>
        <v>1503.78</v>
      </c>
      <c r="R57" s="60">
        <f t="shared" si="2"/>
        <v>814.79</v>
      </c>
      <c r="S57" s="61">
        <f t="shared" si="3"/>
        <v>688.99</v>
      </c>
      <c r="T57" s="62">
        <f t="shared" si="4"/>
        <v>2318.57</v>
      </c>
    </row>
    <row r="58" ht="24.0" customHeight="1">
      <c r="A58" s="63"/>
      <c r="B58" s="64"/>
      <c r="C58" s="64"/>
      <c r="D58" s="65">
        <v>1.0</v>
      </c>
      <c r="E58" s="66" t="s">
        <v>36</v>
      </c>
      <c r="F58" s="67">
        <v>1134.56</v>
      </c>
      <c r="G58" s="67">
        <v>2115.0</v>
      </c>
      <c r="H58" s="67"/>
      <c r="I58" s="67">
        <v>850.0</v>
      </c>
      <c r="J58" s="68">
        <v>850.92</v>
      </c>
      <c r="K58" s="69">
        <v>3236.9027777777774</v>
      </c>
      <c r="L58" s="95"/>
      <c r="M58" s="72"/>
      <c r="N58" s="72"/>
      <c r="O58" s="73">
        <v>308.85</v>
      </c>
      <c r="P58" s="58"/>
      <c r="Q58" s="74">
        <f t="shared" si="1"/>
        <v>1416.04</v>
      </c>
      <c r="R58" s="75">
        <f t="shared" si="2"/>
        <v>1072.28</v>
      </c>
      <c r="S58" s="72">
        <f t="shared" si="3"/>
        <v>343.76</v>
      </c>
      <c r="T58" s="76">
        <f t="shared" si="4"/>
        <v>2488.32</v>
      </c>
    </row>
    <row r="59" ht="24.0" customHeight="1">
      <c r="A59" s="63"/>
      <c r="B59" s="64"/>
      <c r="C59" s="64"/>
      <c r="D59" s="65">
        <v>1.0</v>
      </c>
      <c r="E59" s="66" t="s">
        <v>37</v>
      </c>
      <c r="F59" s="68">
        <v>478.72</v>
      </c>
      <c r="G59" s="67">
        <v>1476.0</v>
      </c>
      <c r="H59" s="68"/>
      <c r="I59" s="68">
        <v>1300.0</v>
      </c>
      <c r="J59" s="68">
        <v>718.08</v>
      </c>
      <c r="K59" s="69">
        <v>2023.7999999999997</v>
      </c>
      <c r="L59" s="96"/>
      <c r="M59" s="78"/>
      <c r="N59" s="78"/>
      <c r="O59" s="79"/>
      <c r="P59" s="80"/>
      <c r="Q59" s="74">
        <f t="shared" si="1"/>
        <v>1199.32</v>
      </c>
      <c r="R59" s="75">
        <f t="shared" si="2"/>
        <v>615.9</v>
      </c>
      <c r="S59" s="72">
        <f t="shared" si="3"/>
        <v>583.42</v>
      </c>
      <c r="T59" s="76">
        <f t="shared" si="4"/>
        <v>1815.22</v>
      </c>
    </row>
    <row r="60" ht="24.0" customHeight="1">
      <c r="A60" s="63"/>
      <c r="B60" s="81"/>
      <c r="C60" s="81"/>
      <c r="D60" s="82">
        <v>1.0</v>
      </c>
      <c r="E60" s="83" t="s">
        <v>38</v>
      </c>
      <c r="F60" s="84">
        <v>132.84</v>
      </c>
      <c r="G60" s="85">
        <v>930.0</v>
      </c>
      <c r="H60" s="84"/>
      <c r="I60" s="85">
        <v>350.0</v>
      </c>
      <c r="J60" s="84">
        <v>180.0</v>
      </c>
      <c r="K60" s="86">
        <v>1462.75</v>
      </c>
      <c r="L60" s="87"/>
      <c r="M60" s="88"/>
      <c r="N60" s="88"/>
      <c r="O60" s="89"/>
      <c r="P60" s="80"/>
      <c r="Q60" s="90">
        <f t="shared" si="1"/>
        <v>611.12</v>
      </c>
      <c r="R60" s="91">
        <f t="shared" si="2"/>
        <v>572.22</v>
      </c>
      <c r="S60" s="92">
        <f t="shared" si="3"/>
        <v>38.9</v>
      </c>
      <c r="T60" s="93">
        <f t="shared" si="4"/>
        <v>1183.34</v>
      </c>
    </row>
    <row r="61" ht="24.0" customHeight="1">
      <c r="A61" s="63"/>
      <c r="B61" s="48">
        <v>15.0</v>
      </c>
      <c r="C61" s="49" t="s">
        <v>52</v>
      </c>
      <c r="D61" s="94">
        <v>5.0</v>
      </c>
      <c r="E61" s="51" t="s">
        <v>35</v>
      </c>
      <c r="F61" s="52">
        <v>780.99</v>
      </c>
      <c r="G61" s="53">
        <v>2350.0</v>
      </c>
      <c r="H61" s="53"/>
      <c r="I61" s="52">
        <v>1700.0</v>
      </c>
      <c r="J61" s="52">
        <v>3045.86</v>
      </c>
      <c r="K61" s="54">
        <v>3052.7075</v>
      </c>
      <c r="L61" s="55"/>
      <c r="M61" s="56">
        <v>1145.45</v>
      </c>
      <c r="N61" s="56">
        <v>1470.86</v>
      </c>
      <c r="O61" s="57">
        <v>445.25</v>
      </c>
      <c r="P61" s="58"/>
      <c r="Q61" s="59">
        <f t="shared" si="1"/>
        <v>1748.89</v>
      </c>
      <c r="R61" s="60">
        <f t="shared" si="2"/>
        <v>987.32</v>
      </c>
      <c r="S61" s="61">
        <f t="shared" si="3"/>
        <v>761.57</v>
      </c>
      <c r="T61" s="62">
        <f t="shared" si="4"/>
        <v>2736.21</v>
      </c>
    </row>
    <row r="62" ht="24.0" customHeight="1">
      <c r="A62" s="63"/>
      <c r="B62" s="64"/>
      <c r="C62" s="64"/>
      <c r="D62" s="65">
        <v>1.0</v>
      </c>
      <c r="E62" s="66" t="s">
        <v>36</v>
      </c>
      <c r="F62" s="67">
        <v>1041.32</v>
      </c>
      <c r="G62" s="67">
        <v>2115.0</v>
      </c>
      <c r="H62" s="67"/>
      <c r="I62" s="67">
        <v>850.0</v>
      </c>
      <c r="J62" s="68">
        <v>3045.86</v>
      </c>
      <c r="K62" s="69">
        <v>3391.897222222222</v>
      </c>
      <c r="L62" s="95"/>
      <c r="M62" s="72"/>
      <c r="N62" s="72"/>
      <c r="O62" s="73">
        <v>296.65</v>
      </c>
      <c r="P62" s="58"/>
      <c r="Q62" s="74">
        <f t="shared" si="1"/>
        <v>1790.12</v>
      </c>
      <c r="R62" s="75">
        <f t="shared" si="2"/>
        <v>1258.82</v>
      </c>
      <c r="S62" s="72">
        <f t="shared" si="3"/>
        <v>531.3</v>
      </c>
      <c r="T62" s="76">
        <f t="shared" si="4"/>
        <v>3048.94</v>
      </c>
    </row>
    <row r="63" ht="24.0" customHeight="1">
      <c r="A63" s="63"/>
      <c r="B63" s="64"/>
      <c r="C63" s="64"/>
      <c r="D63" s="65">
        <v>1.0</v>
      </c>
      <c r="E63" s="66" t="s">
        <v>37</v>
      </c>
      <c r="F63" s="68">
        <v>394.61</v>
      </c>
      <c r="G63" s="67">
        <v>1116.0</v>
      </c>
      <c r="H63" s="68"/>
      <c r="I63" s="68">
        <v>1000.0</v>
      </c>
      <c r="J63" s="68">
        <v>2308.46</v>
      </c>
      <c r="K63" s="69">
        <v>1923.725</v>
      </c>
      <c r="L63" s="96"/>
      <c r="M63" s="78"/>
      <c r="N63" s="78"/>
      <c r="O63" s="79"/>
      <c r="P63" s="80"/>
      <c r="Q63" s="74">
        <f t="shared" si="1"/>
        <v>1348.56</v>
      </c>
      <c r="R63" s="75">
        <f t="shared" si="2"/>
        <v>764.5</v>
      </c>
      <c r="S63" s="72">
        <f t="shared" si="3"/>
        <v>584.06</v>
      </c>
      <c r="T63" s="76">
        <f t="shared" si="4"/>
        <v>2113.06</v>
      </c>
    </row>
    <row r="64" ht="24.0" customHeight="1">
      <c r="A64" s="63"/>
      <c r="B64" s="81"/>
      <c r="C64" s="81"/>
      <c r="D64" s="82">
        <v>1.0</v>
      </c>
      <c r="E64" s="83" t="s">
        <v>38</v>
      </c>
      <c r="F64" s="84">
        <v>189.08</v>
      </c>
      <c r="G64" s="85">
        <v>930.0</v>
      </c>
      <c r="H64" s="84"/>
      <c r="I64" s="85">
        <v>500.0</v>
      </c>
      <c r="J64" s="84">
        <v>737.4</v>
      </c>
      <c r="K64" s="86">
        <v>1196.650625</v>
      </c>
      <c r="L64" s="87"/>
      <c r="M64" s="88"/>
      <c r="N64" s="88"/>
      <c r="O64" s="89"/>
      <c r="P64" s="80"/>
      <c r="Q64" s="90">
        <f t="shared" si="1"/>
        <v>710.63</v>
      </c>
      <c r="R64" s="91">
        <f t="shared" si="2"/>
        <v>387.76</v>
      </c>
      <c r="S64" s="92">
        <f t="shared" si="3"/>
        <v>322.87</v>
      </c>
      <c r="T64" s="93">
        <f t="shared" si="4"/>
        <v>1098.39</v>
      </c>
    </row>
    <row r="65" ht="24.0" customHeight="1">
      <c r="A65" s="63"/>
      <c r="B65" s="48">
        <v>16.0</v>
      </c>
      <c r="C65" s="49" t="s">
        <v>53</v>
      </c>
      <c r="D65" s="94">
        <v>5.0</v>
      </c>
      <c r="E65" s="51" t="s">
        <v>35</v>
      </c>
      <c r="F65" s="52">
        <v>230.44</v>
      </c>
      <c r="G65" s="53">
        <v>1200.0</v>
      </c>
      <c r="H65" s="53"/>
      <c r="I65" s="52">
        <v>1200.0</v>
      </c>
      <c r="J65" s="52">
        <v>1843.54</v>
      </c>
      <c r="K65" s="54">
        <v>2358.29375</v>
      </c>
      <c r="L65" s="55"/>
      <c r="M65" s="56">
        <v>337.98</v>
      </c>
      <c r="N65" s="56">
        <v>434.0</v>
      </c>
      <c r="O65" s="57">
        <v>203.58</v>
      </c>
      <c r="P65" s="58"/>
      <c r="Q65" s="59">
        <f t="shared" si="1"/>
        <v>975.98</v>
      </c>
      <c r="R65" s="60">
        <f t="shared" si="2"/>
        <v>812.14</v>
      </c>
      <c r="S65" s="61">
        <f t="shared" si="3"/>
        <v>163.84</v>
      </c>
      <c r="T65" s="62">
        <f t="shared" si="4"/>
        <v>1788.12</v>
      </c>
    </row>
    <row r="66" ht="24.0" customHeight="1">
      <c r="A66" s="63"/>
      <c r="B66" s="64"/>
      <c r="C66" s="64"/>
      <c r="D66" s="65">
        <v>1.0</v>
      </c>
      <c r="E66" s="66" t="s">
        <v>36</v>
      </c>
      <c r="F66" s="67">
        <v>307.26</v>
      </c>
      <c r="G66" s="67">
        <v>1080.0</v>
      </c>
      <c r="H66" s="67"/>
      <c r="I66" s="67">
        <v>600.0</v>
      </c>
      <c r="J66" s="68">
        <v>1843.54</v>
      </c>
      <c r="K66" s="69">
        <v>2620.3263888888887</v>
      </c>
      <c r="L66" s="95"/>
      <c r="M66" s="72"/>
      <c r="N66" s="72"/>
      <c r="O66" s="73">
        <v>214.02</v>
      </c>
      <c r="P66" s="58"/>
      <c r="Q66" s="74">
        <f t="shared" si="1"/>
        <v>1110.86</v>
      </c>
      <c r="R66" s="75">
        <f t="shared" si="2"/>
        <v>951.56</v>
      </c>
      <c r="S66" s="72">
        <f t="shared" si="3"/>
        <v>159.3</v>
      </c>
      <c r="T66" s="76">
        <f t="shared" si="4"/>
        <v>2062.42</v>
      </c>
    </row>
    <row r="67" ht="24.0" customHeight="1">
      <c r="A67" s="63"/>
      <c r="B67" s="64"/>
      <c r="C67" s="64"/>
      <c r="D67" s="65">
        <v>1.0</v>
      </c>
      <c r="E67" s="66" t="s">
        <v>37</v>
      </c>
      <c r="F67" s="68">
        <v>118.37</v>
      </c>
      <c r="G67" s="67">
        <v>930.0</v>
      </c>
      <c r="H67" s="68"/>
      <c r="I67" s="68">
        <v>800.0</v>
      </c>
      <c r="J67" s="68">
        <v>1420.42</v>
      </c>
      <c r="K67" s="69">
        <v>1450.6499999999999</v>
      </c>
      <c r="L67" s="96"/>
      <c r="M67" s="78"/>
      <c r="N67" s="78"/>
      <c r="O67" s="79"/>
      <c r="P67" s="80"/>
      <c r="Q67" s="74">
        <f t="shared" si="1"/>
        <v>943.89</v>
      </c>
      <c r="R67" s="75">
        <f t="shared" si="2"/>
        <v>544.58</v>
      </c>
      <c r="S67" s="72">
        <f t="shared" si="3"/>
        <v>399.31</v>
      </c>
      <c r="T67" s="76">
        <f t="shared" si="4"/>
        <v>1488.47</v>
      </c>
    </row>
    <row r="68" ht="24.0" customHeight="1">
      <c r="A68" s="63"/>
      <c r="B68" s="81"/>
      <c r="C68" s="81"/>
      <c r="D68" s="82">
        <v>1.0</v>
      </c>
      <c r="E68" s="83" t="s">
        <v>38</v>
      </c>
      <c r="F68" s="84">
        <v>52.89</v>
      </c>
      <c r="G68" s="85">
        <v>930.0</v>
      </c>
      <c r="H68" s="84"/>
      <c r="I68" s="85">
        <v>300.0</v>
      </c>
      <c r="J68" s="84">
        <v>423.12</v>
      </c>
      <c r="K68" s="86">
        <v>1037.5</v>
      </c>
      <c r="L68" s="87"/>
      <c r="M68" s="88"/>
      <c r="N68" s="88"/>
      <c r="O68" s="89"/>
      <c r="P68" s="80"/>
      <c r="Q68" s="90">
        <f t="shared" si="1"/>
        <v>548.7</v>
      </c>
      <c r="R68" s="91">
        <f t="shared" si="2"/>
        <v>420.64</v>
      </c>
      <c r="S68" s="92">
        <f t="shared" si="3"/>
        <v>128.06</v>
      </c>
      <c r="T68" s="93">
        <f t="shared" si="4"/>
        <v>969.34</v>
      </c>
    </row>
    <row r="69" ht="24.0" customHeight="1">
      <c r="A69" s="63"/>
      <c r="B69" s="48">
        <v>17.0</v>
      </c>
      <c r="C69" s="49" t="s">
        <v>54</v>
      </c>
      <c r="D69" s="94">
        <v>5.0</v>
      </c>
      <c r="E69" s="51" t="s">
        <v>35</v>
      </c>
      <c r="F69" s="52">
        <v>350.1</v>
      </c>
      <c r="G69" s="53">
        <v>1800.0</v>
      </c>
      <c r="H69" s="53"/>
      <c r="I69" s="52">
        <v>850.0</v>
      </c>
      <c r="J69" s="52">
        <v>350.1</v>
      </c>
      <c r="K69" s="54">
        <v>1874.5</v>
      </c>
      <c r="L69" s="55"/>
      <c r="M69" s="56">
        <v>513.48</v>
      </c>
      <c r="N69" s="56">
        <v>659.36</v>
      </c>
      <c r="O69" s="57">
        <v>218.52</v>
      </c>
      <c r="P69" s="58"/>
      <c r="Q69" s="59">
        <f t="shared" si="1"/>
        <v>827.01</v>
      </c>
      <c r="R69" s="60">
        <f t="shared" si="2"/>
        <v>654.22</v>
      </c>
      <c r="S69" s="61">
        <f t="shared" si="3"/>
        <v>172.79</v>
      </c>
      <c r="T69" s="62">
        <f t="shared" si="4"/>
        <v>1481.23</v>
      </c>
    </row>
    <row r="70" ht="24.0" customHeight="1">
      <c r="A70" s="63"/>
      <c r="B70" s="64"/>
      <c r="C70" s="64"/>
      <c r="D70" s="65">
        <v>1.0</v>
      </c>
      <c r="E70" s="66" t="s">
        <v>36</v>
      </c>
      <c r="F70" s="67">
        <v>466.8</v>
      </c>
      <c r="G70" s="67">
        <v>1620.0</v>
      </c>
      <c r="H70" s="67"/>
      <c r="I70" s="67">
        <v>425.0</v>
      </c>
      <c r="J70" s="68">
        <v>350.1</v>
      </c>
      <c r="K70" s="69">
        <v>2082.777777777778</v>
      </c>
      <c r="L70" s="95"/>
      <c r="M70" s="72"/>
      <c r="N70" s="72"/>
      <c r="O70" s="73">
        <v>237.51</v>
      </c>
      <c r="P70" s="58"/>
      <c r="Q70" s="74">
        <f t="shared" si="1"/>
        <v>863.7</v>
      </c>
      <c r="R70" s="75">
        <f t="shared" si="2"/>
        <v>782.82</v>
      </c>
      <c r="S70" s="72">
        <f t="shared" si="3"/>
        <v>80.88</v>
      </c>
      <c r="T70" s="76">
        <f t="shared" si="4"/>
        <v>1646.52</v>
      </c>
    </row>
    <row r="71" ht="24.0" customHeight="1">
      <c r="A71" s="63"/>
      <c r="B71" s="64"/>
      <c r="C71" s="64"/>
      <c r="D71" s="65">
        <v>1.0</v>
      </c>
      <c r="E71" s="66" t="s">
        <v>37</v>
      </c>
      <c r="F71" s="68">
        <v>181.6</v>
      </c>
      <c r="G71" s="67">
        <v>930.0</v>
      </c>
      <c r="H71" s="68"/>
      <c r="I71" s="68">
        <v>580.0</v>
      </c>
      <c r="J71" s="68">
        <v>272.4</v>
      </c>
      <c r="K71" s="69">
        <v>1274.5</v>
      </c>
      <c r="L71" s="96"/>
      <c r="M71" s="78"/>
      <c r="N71" s="78"/>
      <c r="O71" s="79"/>
      <c r="P71" s="80"/>
      <c r="Q71" s="74">
        <f t="shared" si="1"/>
        <v>647.7</v>
      </c>
      <c r="R71" s="75">
        <f t="shared" si="2"/>
        <v>456.96</v>
      </c>
      <c r="S71" s="72">
        <f t="shared" si="3"/>
        <v>190.74</v>
      </c>
      <c r="T71" s="76">
        <f t="shared" si="4"/>
        <v>1104.66</v>
      </c>
    </row>
    <row r="72" ht="24.0" customHeight="1">
      <c r="A72" s="63"/>
      <c r="B72" s="81"/>
      <c r="C72" s="81"/>
      <c r="D72" s="82">
        <v>1.0</v>
      </c>
      <c r="E72" s="83" t="s">
        <v>38</v>
      </c>
      <c r="F72" s="84">
        <v>77.7</v>
      </c>
      <c r="G72" s="85">
        <v>930.0</v>
      </c>
      <c r="H72" s="84"/>
      <c r="I72" s="85">
        <v>250.0</v>
      </c>
      <c r="J72" s="84">
        <v>180.0</v>
      </c>
      <c r="K72" s="86">
        <v>1159.125</v>
      </c>
      <c r="L72" s="87"/>
      <c r="M72" s="88"/>
      <c r="N72" s="88"/>
      <c r="O72" s="89"/>
      <c r="P72" s="80"/>
      <c r="Q72" s="90">
        <f t="shared" si="1"/>
        <v>519.37</v>
      </c>
      <c r="R72" s="91">
        <f t="shared" si="2"/>
        <v>490.08</v>
      </c>
      <c r="S72" s="92">
        <f t="shared" si="3"/>
        <v>29.29</v>
      </c>
      <c r="T72" s="93">
        <f t="shared" si="4"/>
        <v>1009.45</v>
      </c>
    </row>
    <row r="73" ht="24.0" customHeight="1">
      <c r="A73" s="63"/>
      <c r="B73" s="48">
        <v>18.0</v>
      </c>
      <c r="C73" s="49" t="s">
        <v>55</v>
      </c>
      <c r="D73" s="94">
        <v>5.0</v>
      </c>
      <c r="E73" s="51" t="s">
        <v>35</v>
      </c>
      <c r="F73" s="52">
        <v>1217.18</v>
      </c>
      <c r="G73" s="53">
        <v>3150.0</v>
      </c>
      <c r="H73" s="53"/>
      <c r="I73" s="52">
        <v>1500.0</v>
      </c>
      <c r="J73" s="52">
        <v>1217.18</v>
      </c>
      <c r="K73" s="54">
        <v>3034.3599999999997</v>
      </c>
      <c r="L73" s="55"/>
      <c r="M73" s="56">
        <v>1785.2</v>
      </c>
      <c r="N73" s="56">
        <v>2292.36</v>
      </c>
      <c r="O73" s="57">
        <v>229.84</v>
      </c>
      <c r="P73" s="58"/>
      <c r="Q73" s="59">
        <f t="shared" si="1"/>
        <v>1803.27</v>
      </c>
      <c r="R73" s="60">
        <f t="shared" si="2"/>
        <v>987.31</v>
      </c>
      <c r="S73" s="61">
        <f t="shared" si="3"/>
        <v>815.96</v>
      </c>
      <c r="T73" s="62">
        <f t="shared" si="4"/>
        <v>2790.58</v>
      </c>
    </row>
    <row r="74" ht="24.0" customHeight="1">
      <c r="A74" s="63"/>
      <c r="B74" s="64"/>
      <c r="C74" s="64"/>
      <c r="D74" s="65">
        <v>1.0</v>
      </c>
      <c r="E74" s="66" t="s">
        <v>36</v>
      </c>
      <c r="F74" s="67">
        <v>1622.91</v>
      </c>
      <c r="G74" s="67">
        <v>2835.0</v>
      </c>
      <c r="H74" s="67"/>
      <c r="I74" s="67">
        <v>750.0</v>
      </c>
      <c r="J74" s="68">
        <v>1217.18</v>
      </c>
      <c r="K74" s="69">
        <v>3371.5111111111105</v>
      </c>
      <c r="L74" s="95"/>
      <c r="M74" s="72"/>
      <c r="N74" s="72"/>
      <c r="O74" s="73">
        <v>256.65</v>
      </c>
      <c r="P74" s="58"/>
      <c r="Q74" s="74">
        <f t="shared" si="1"/>
        <v>1675.54</v>
      </c>
      <c r="R74" s="75">
        <f t="shared" si="2"/>
        <v>1208.59</v>
      </c>
      <c r="S74" s="72">
        <f t="shared" si="3"/>
        <v>466.95</v>
      </c>
      <c r="T74" s="76">
        <f t="shared" si="4"/>
        <v>2884.13</v>
      </c>
    </row>
    <row r="75" ht="24.0" customHeight="1">
      <c r="A75" s="63"/>
      <c r="B75" s="64"/>
      <c r="C75" s="64"/>
      <c r="D75" s="65">
        <v>1.0</v>
      </c>
      <c r="E75" s="66" t="s">
        <v>37</v>
      </c>
      <c r="F75" s="68">
        <v>377.79</v>
      </c>
      <c r="G75" s="67">
        <v>1116.0</v>
      </c>
      <c r="H75" s="68"/>
      <c r="I75" s="68">
        <v>800.0</v>
      </c>
      <c r="J75" s="68">
        <v>566.69</v>
      </c>
      <c r="K75" s="69">
        <v>2525.26</v>
      </c>
      <c r="L75" s="96"/>
      <c r="M75" s="78"/>
      <c r="N75" s="78"/>
      <c r="O75" s="79"/>
      <c r="P75" s="80"/>
      <c r="Q75" s="74">
        <f t="shared" si="1"/>
        <v>1077.15</v>
      </c>
      <c r="R75" s="75">
        <f t="shared" si="2"/>
        <v>855.13</v>
      </c>
      <c r="S75" s="72">
        <f t="shared" si="3"/>
        <v>222.02</v>
      </c>
      <c r="T75" s="76">
        <f t="shared" si="4"/>
        <v>1932.28</v>
      </c>
    </row>
    <row r="76" ht="24.0" customHeight="1">
      <c r="A76" s="63"/>
      <c r="B76" s="81"/>
      <c r="C76" s="81"/>
      <c r="D76" s="82">
        <v>1.0</v>
      </c>
      <c r="E76" s="83" t="s">
        <v>38</v>
      </c>
      <c r="F76" s="84">
        <v>650.5</v>
      </c>
      <c r="G76" s="85">
        <v>1476.0</v>
      </c>
      <c r="H76" s="84"/>
      <c r="I76" s="85">
        <v>980.0</v>
      </c>
      <c r="J76" s="84">
        <v>650.5</v>
      </c>
      <c r="K76" s="86">
        <v>1130.16</v>
      </c>
      <c r="L76" s="87"/>
      <c r="M76" s="88"/>
      <c r="N76" s="88"/>
      <c r="O76" s="89"/>
      <c r="P76" s="80"/>
      <c r="Q76" s="90">
        <f t="shared" si="1"/>
        <v>977.43</v>
      </c>
      <c r="R76" s="91">
        <f t="shared" si="2"/>
        <v>348.45</v>
      </c>
      <c r="S76" s="92">
        <f t="shared" si="3"/>
        <v>628.98</v>
      </c>
      <c r="T76" s="93">
        <f t="shared" si="4"/>
        <v>1325.88</v>
      </c>
    </row>
    <row r="77" ht="24.0" customHeight="1">
      <c r="A77" s="63"/>
      <c r="B77" s="48">
        <v>19.0</v>
      </c>
      <c r="C77" s="49" t="s">
        <v>56</v>
      </c>
      <c r="D77" s="94">
        <v>5.0</v>
      </c>
      <c r="E77" s="51" t="s">
        <v>35</v>
      </c>
      <c r="F77" s="52">
        <v>761.72</v>
      </c>
      <c r="G77" s="53">
        <v>2350.0</v>
      </c>
      <c r="H77" s="53"/>
      <c r="I77" s="52">
        <v>1650.0</v>
      </c>
      <c r="J77" s="52">
        <v>1523.44</v>
      </c>
      <c r="K77" s="54">
        <v>2942.8374999999996</v>
      </c>
      <c r="L77" s="55"/>
      <c r="M77" s="56">
        <v>1117.19</v>
      </c>
      <c r="N77" s="56">
        <v>1434.57</v>
      </c>
      <c r="O77" s="57">
        <v>502.05</v>
      </c>
      <c r="P77" s="58"/>
      <c r="Q77" s="59">
        <f t="shared" si="1"/>
        <v>1535.23</v>
      </c>
      <c r="R77" s="60">
        <f t="shared" si="2"/>
        <v>802.6</v>
      </c>
      <c r="S77" s="61">
        <f t="shared" si="3"/>
        <v>732.63</v>
      </c>
      <c r="T77" s="62">
        <f t="shared" si="4"/>
        <v>2337.83</v>
      </c>
    </row>
    <row r="78" ht="24.0" customHeight="1">
      <c r="A78" s="63"/>
      <c r="B78" s="64"/>
      <c r="C78" s="64"/>
      <c r="D78" s="65">
        <v>1.0</v>
      </c>
      <c r="E78" s="66" t="s">
        <v>36</v>
      </c>
      <c r="F78" s="67">
        <v>1015.62</v>
      </c>
      <c r="G78" s="67">
        <v>2115.0</v>
      </c>
      <c r="H78" s="67"/>
      <c r="I78" s="67">
        <v>825.0</v>
      </c>
      <c r="J78" s="68">
        <v>1523.44</v>
      </c>
      <c r="K78" s="69">
        <v>3269.819444444444</v>
      </c>
      <c r="L78" s="95"/>
      <c r="M78" s="72"/>
      <c r="N78" s="72"/>
      <c r="O78" s="73">
        <v>314.06</v>
      </c>
      <c r="P78" s="58"/>
      <c r="Q78" s="74">
        <f t="shared" si="1"/>
        <v>1510.49</v>
      </c>
      <c r="R78" s="75">
        <f t="shared" si="2"/>
        <v>1058.97</v>
      </c>
      <c r="S78" s="72">
        <f t="shared" si="3"/>
        <v>451.52</v>
      </c>
      <c r="T78" s="76">
        <f t="shared" si="4"/>
        <v>2569.46</v>
      </c>
    </row>
    <row r="79" ht="24.0" customHeight="1">
      <c r="A79" s="63"/>
      <c r="B79" s="64"/>
      <c r="C79" s="64"/>
      <c r="D79" s="65">
        <v>1.0</v>
      </c>
      <c r="E79" s="66" t="s">
        <v>37</v>
      </c>
      <c r="F79" s="68">
        <v>449.58</v>
      </c>
      <c r="G79" s="67">
        <v>1476.0</v>
      </c>
      <c r="H79" s="68"/>
      <c r="I79" s="68">
        <v>980.0</v>
      </c>
      <c r="J79" s="68">
        <v>1348.73</v>
      </c>
      <c r="K79" s="69">
        <v>2379.88</v>
      </c>
      <c r="L79" s="96"/>
      <c r="M79" s="78"/>
      <c r="N79" s="78"/>
      <c r="O79" s="79"/>
      <c r="P79" s="80"/>
      <c r="Q79" s="74">
        <f t="shared" si="1"/>
        <v>1326.84</v>
      </c>
      <c r="R79" s="75">
        <f t="shared" si="2"/>
        <v>710.9</v>
      </c>
      <c r="S79" s="72">
        <f t="shared" si="3"/>
        <v>615.94</v>
      </c>
      <c r="T79" s="76">
        <f t="shared" si="4"/>
        <v>2037.74</v>
      </c>
    </row>
    <row r="80" ht="24.0" customHeight="1">
      <c r="A80" s="63"/>
      <c r="B80" s="81"/>
      <c r="C80" s="81"/>
      <c r="D80" s="82">
        <v>1.0</v>
      </c>
      <c r="E80" s="83" t="s">
        <v>38</v>
      </c>
      <c r="F80" s="84">
        <v>87.35</v>
      </c>
      <c r="G80" s="85">
        <v>930.0</v>
      </c>
      <c r="H80" s="84"/>
      <c r="I80" s="85">
        <v>350.0</v>
      </c>
      <c r="J80" s="84">
        <v>400.0</v>
      </c>
      <c r="K80" s="86">
        <v>1260.3225</v>
      </c>
      <c r="L80" s="87"/>
      <c r="M80" s="88"/>
      <c r="N80" s="88"/>
      <c r="O80" s="89"/>
      <c r="P80" s="80"/>
      <c r="Q80" s="90">
        <f t="shared" si="1"/>
        <v>605.53</v>
      </c>
      <c r="R80" s="91">
        <f t="shared" si="2"/>
        <v>476.99</v>
      </c>
      <c r="S80" s="92">
        <f t="shared" si="3"/>
        <v>128.54</v>
      </c>
      <c r="T80" s="93">
        <f t="shared" si="4"/>
        <v>1082.52</v>
      </c>
    </row>
    <row r="81" ht="24.0" customHeight="1">
      <c r="A81" s="63"/>
      <c r="B81" s="48">
        <v>20.0</v>
      </c>
      <c r="C81" s="49" t="s">
        <v>57</v>
      </c>
      <c r="D81" s="94">
        <v>5.0</v>
      </c>
      <c r="E81" s="51" t="s">
        <v>35</v>
      </c>
      <c r="F81" s="52">
        <v>1552.62</v>
      </c>
      <c r="G81" s="53">
        <v>3150.0</v>
      </c>
      <c r="H81" s="53"/>
      <c r="I81" s="52">
        <v>1500.0</v>
      </c>
      <c r="J81" s="52">
        <v>1552.62</v>
      </c>
      <c r="K81" s="54">
        <v>3915.7149999999997</v>
      </c>
      <c r="L81" s="55"/>
      <c r="M81" s="56">
        <v>2277.18</v>
      </c>
      <c r="N81" s="56">
        <v>2924.1</v>
      </c>
      <c r="O81" s="57">
        <v>315.46</v>
      </c>
      <c r="P81" s="58"/>
      <c r="Q81" s="59">
        <f t="shared" si="1"/>
        <v>2148.46</v>
      </c>
      <c r="R81" s="60">
        <f t="shared" si="2"/>
        <v>1148.6</v>
      </c>
      <c r="S81" s="61">
        <f t="shared" si="3"/>
        <v>999.86</v>
      </c>
      <c r="T81" s="62">
        <f t="shared" si="4"/>
        <v>3297.06</v>
      </c>
    </row>
    <row r="82" ht="24.0" customHeight="1">
      <c r="A82" s="63"/>
      <c r="B82" s="64"/>
      <c r="C82" s="64"/>
      <c r="D82" s="65">
        <v>1.0</v>
      </c>
      <c r="E82" s="66" t="s">
        <v>36</v>
      </c>
      <c r="F82" s="67">
        <v>2070.16</v>
      </c>
      <c r="G82" s="67">
        <v>2835.0</v>
      </c>
      <c r="H82" s="67"/>
      <c r="I82" s="67">
        <v>750.0</v>
      </c>
      <c r="J82" s="68">
        <v>1552.62</v>
      </c>
      <c r="K82" s="69">
        <v>4350.794444444444</v>
      </c>
      <c r="L82" s="95"/>
      <c r="M82" s="72"/>
      <c r="N82" s="72"/>
      <c r="O82" s="73">
        <v>315.16</v>
      </c>
      <c r="P82" s="58"/>
      <c r="Q82" s="74">
        <f t="shared" si="1"/>
        <v>1978.96</v>
      </c>
      <c r="R82" s="75">
        <f t="shared" si="2"/>
        <v>1471.53</v>
      </c>
      <c r="S82" s="72">
        <f t="shared" si="3"/>
        <v>507.43</v>
      </c>
      <c r="T82" s="76">
        <f t="shared" si="4"/>
        <v>3450.49</v>
      </c>
    </row>
    <row r="83" ht="24.0" customHeight="1">
      <c r="A83" s="63"/>
      <c r="B83" s="64"/>
      <c r="C83" s="64"/>
      <c r="D83" s="65">
        <v>1.0</v>
      </c>
      <c r="E83" s="66" t="s">
        <v>37</v>
      </c>
      <c r="F83" s="68">
        <v>602.21</v>
      </c>
      <c r="G83" s="67">
        <v>1836.0</v>
      </c>
      <c r="H83" s="68"/>
      <c r="I83" s="68">
        <v>1100.0</v>
      </c>
      <c r="J83" s="68">
        <v>903.31</v>
      </c>
      <c r="K83" s="69">
        <v>2234.185</v>
      </c>
      <c r="L83" s="96"/>
      <c r="M83" s="78"/>
      <c r="N83" s="78"/>
      <c r="O83" s="79"/>
      <c r="P83" s="80"/>
      <c r="Q83" s="74">
        <f t="shared" si="1"/>
        <v>1335.14</v>
      </c>
      <c r="R83" s="75">
        <f t="shared" si="2"/>
        <v>677.88</v>
      </c>
      <c r="S83" s="72">
        <f t="shared" si="3"/>
        <v>657.26</v>
      </c>
      <c r="T83" s="76">
        <f t="shared" si="4"/>
        <v>2013.02</v>
      </c>
    </row>
    <row r="84" ht="24.0" customHeight="1">
      <c r="A84" s="63"/>
      <c r="B84" s="81"/>
      <c r="C84" s="81"/>
      <c r="D84" s="82">
        <v>1.0</v>
      </c>
      <c r="E84" s="83" t="s">
        <v>38</v>
      </c>
      <c r="F84" s="84">
        <v>649.31</v>
      </c>
      <c r="G84" s="85">
        <v>1476.0</v>
      </c>
      <c r="H84" s="84"/>
      <c r="I84" s="85">
        <v>800.0</v>
      </c>
      <c r="J84" s="84">
        <v>649.31</v>
      </c>
      <c r="K84" s="86">
        <v>1828.5425</v>
      </c>
      <c r="L84" s="87"/>
      <c r="M84" s="88"/>
      <c r="N84" s="88"/>
      <c r="O84" s="89"/>
      <c r="P84" s="80"/>
      <c r="Q84" s="90">
        <f t="shared" si="1"/>
        <v>1080.63</v>
      </c>
      <c r="R84" s="91">
        <f t="shared" si="2"/>
        <v>540.03</v>
      </c>
      <c r="S84" s="92">
        <f t="shared" si="3"/>
        <v>540.6</v>
      </c>
      <c r="T84" s="93">
        <f t="shared" si="4"/>
        <v>1620.66</v>
      </c>
    </row>
    <row r="85" ht="24.0" customHeight="1">
      <c r="A85" s="63"/>
      <c r="B85" s="48">
        <v>21.0</v>
      </c>
      <c r="C85" s="49" t="s">
        <v>58</v>
      </c>
      <c r="D85" s="94">
        <v>5.0</v>
      </c>
      <c r="E85" s="51" t="s">
        <v>35</v>
      </c>
      <c r="F85" s="52">
        <v>1079.33</v>
      </c>
      <c r="G85" s="53">
        <v>2800.0</v>
      </c>
      <c r="H85" s="53"/>
      <c r="I85" s="52">
        <v>1650.0</v>
      </c>
      <c r="J85" s="52">
        <v>2158.67</v>
      </c>
      <c r="K85" s="54">
        <v>2852.54875</v>
      </c>
      <c r="L85" s="55"/>
      <c r="M85" s="56">
        <v>1583.02</v>
      </c>
      <c r="N85" s="56">
        <v>2032.75</v>
      </c>
      <c r="O85" s="57">
        <v>458.53</v>
      </c>
      <c r="P85" s="58"/>
      <c r="Q85" s="59">
        <f t="shared" si="1"/>
        <v>1826.86</v>
      </c>
      <c r="R85" s="60">
        <f t="shared" si="2"/>
        <v>817.08</v>
      </c>
      <c r="S85" s="61">
        <f t="shared" si="3"/>
        <v>1009.78</v>
      </c>
      <c r="T85" s="62">
        <f t="shared" si="4"/>
        <v>2643.94</v>
      </c>
    </row>
    <row r="86" ht="24.0" customHeight="1">
      <c r="A86" s="63"/>
      <c r="B86" s="64"/>
      <c r="C86" s="64"/>
      <c r="D86" s="65">
        <v>1.0</v>
      </c>
      <c r="E86" s="66" t="s">
        <v>36</v>
      </c>
      <c r="F86" s="67">
        <v>1439.11</v>
      </c>
      <c r="G86" s="67">
        <v>2520.0</v>
      </c>
      <c r="H86" s="67"/>
      <c r="I86" s="67">
        <v>825.0</v>
      </c>
      <c r="J86" s="68">
        <v>2158.67</v>
      </c>
      <c r="K86" s="69">
        <v>3169.498611111111</v>
      </c>
      <c r="L86" s="95"/>
      <c r="M86" s="72"/>
      <c r="N86" s="72"/>
      <c r="O86" s="73">
        <v>296.65</v>
      </c>
      <c r="P86" s="58"/>
      <c r="Q86" s="74">
        <f t="shared" si="1"/>
        <v>1734.82</v>
      </c>
      <c r="R86" s="75">
        <f t="shared" si="2"/>
        <v>1080.56</v>
      </c>
      <c r="S86" s="72">
        <f t="shared" si="3"/>
        <v>654.26</v>
      </c>
      <c r="T86" s="76">
        <f t="shared" si="4"/>
        <v>2815.38</v>
      </c>
    </row>
    <row r="87" ht="24.0" customHeight="1">
      <c r="A87" s="63"/>
      <c r="B87" s="64"/>
      <c r="C87" s="64"/>
      <c r="D87" s="65">
        <v>1.0</v>
      </c>
      <c r="E87" s="66" t="s">
        <v>37</v>
      </c>
      <c r="F87" s="68">
        <v>388.24</v>
      </c>
      <c r="G87" s="67">
        <v>1116.0</v>
      </c>
      <c r="H87" s="68"/>
      <c r="I87" s="68">
        <v>800.0</v>
      </c>
      <c r="J87" s="68">
        <v>1164.71</v>
      </c>
      <c r="K87" s="69">
        <v>1845.1943749999998</v>
      </c>
      <c r="L87" s="96"/>
      <c r="M87" s="78"/>
      <c r="N87" s="78"/>
      <c r="O87" s="79"/>
      <c r="P87" s="80"/>
      <c r="Q87" s="74">
        <f t="shared" si="1"/>
        <v>1062.83</v>
      </c>
      <c r="R87" s="75">
        <f t="shared" si="2"/>
        <v>536.06</v>
      </c>
      <c r="S87" s="72">
        <f t="shared" si="3"/>
        <v>526.77</v>
      </c>
      <c r="T87" s="76">
        <f t="shared" si="4"/>
        <v>1598.89</v>
      </c>
    </row>
    <row r="88" ht="24.0" customHeight="1">
      <c r="A88" s="63"/>
      <c r="B88" s="81"/>
      <c r="C88" s="81"/>
      <c r="D88" s="82">
        <v>1.0</v>
      </c>
      <c r="E88" s="83" t="s">
        <v>38</v>
      </c>
      <c r="F88" s="84">
        <v>496.98</v>
      </c>
      <c r="G88" s="85">
        <v>1116.0</v>
      </c>
      <c r="H88" s="84"/>
      <c r="I88" s="85">
        <v>700.0</v>
      </c>
      <c r="J88" s="84">
        <v>993.96</v>
      </c>
      <c r="K88" s="86">
        <v>1276.6812499999996</v>
      </c>
      <c r="L88" s="87"/>
      <c r="M88" s="88"/>
      <c r="N88" s="88"/>
      <c r="O88" s="89"/>
      <c r="P88" s="80"/>
      <c r="Q88" s="90">
        <f t="shared" si="1"/>
        <v>916.72</v>
      </c>
      <c r="R88" s="91">
        <f t="shared" si="2"/>
        <v>315.59</v>
      </c>
      <c r="S88" s="92">
        <f t="shared" si="3"/>
        <v>601.13</v>
      </c>
      <c r="T88" s="93">
        <f t="shared" si="4"/>
        <v>1232.31</v>
      </c>
    </row>
    <row r="89" ht="24.0" customHeight="1">
      <c r="A89" s="63"/>
      <c r="B89" s="48">
        <v>22.0</v>
      </c>
      <c r="C89" s="49" t="s">
        <v>59</v>
      </c>
      <c r="D89" s="94">
        <v>5.0</v>
      </c>
      <c r="E89" s="51" t="s">
        <v>35</v>
      </c>
      <c r="F89" s="52">
        <v>2913.1</v>
      </c>
      <c r="G89" s="53">
        <v>3700.0</v>
      </c>
      <c r="H89" s="53"/>
      <c r="I89" s="52">
        <v>2900.0</v>
      </c>
      <c r="J89" s="52">
        <v>2913.1</v>
      </c>
      <c r="K89" s="54">
        <v>4340.304999999999</v>
      </c>
      <c r="L89" s="55"/>
      <c r="M89" s="56">
        <v>4272.54</v>
      </c>
      <c r="N89" s="56">
        <v>5486.33</v>
      </c>
      <c r="O89" s="57">
        <v>809.3</v>
      </c>
      <c r="P89" s="58"/>
      <c r="Q89" s="59">
        <f t="shared" si="1"/>
        <v>3416.83</v>
      </c>
      <c r="R89" s="60">
        <f t="shared" si="2"/>
        <v>1389.85</v>
      </c>
      <c r="S89" s="61">
        <f t="shared" si="3"/>
        <v>2026.98</v>
      </c>
      <c r="T89" s="62">
        <f t="shared" si="4"/>
        <v>4806.68</v>
      </c>
    </row>
    <row r="90" ht="24.0" customHeight="1">
      <c r="A90" s="63"/>
      <c r="B90" s="64"/>
      <c r="C90" s="64"/>
      <c r="D90" s="65">
        <v>1.0</v>
      </c>
      <c r="E90" s="66" t="s">
        <v>36</v>
      </c>
      <c r="F90" s="67">
        <v>3884.13</v>
      </c>
      <c r="G90" s="67">
        <v>3330.0</v>
      </c>
      <c r="H90" s="67"/>
      <c r="I90" s="67">
        <v>1450.0</v>
      </c>
      <c r="J90" s="68">
        <v>2913.1</v>
      </c>
      <c r="K90" s="69">
        <v>4822.56111111111</v>
      </c>
      <c r="L90" s="95"/>
      <c r="M90" s="72"/>
      <c r="N90" s="72"/>
      <c r="O90" s="73">
        <v>321.03</v>
      </c>
      <c r="P90" s="58"/>
      <c r="Q90" s="74">
        <f t="shared" si="1"/>
        <v>2786.8</v>
      </c>
      <c r="R90" s="75">
        <f t="shared" si="2"/>
        <v>1644.78</v>
      </c>
      <c r="S90" s="72">
        <f t="shared" si="3"/>
        <v>1142.02</v>
      </c>
      <c r="T90" s="76">
        <f t="shared" si="4"/>
        <v>4431.58</v>
      </c>
    </row>
    <row r="91" ht="24.0" customHeight="1">
      <c r="A91" s="63"/>
      <c r="B91" s="64"/>
      <c r="C91" s="64"/>
      <c r="D91" s="65">
        <v>1.0</v>
      </c>
      <c r="E91" s="66" t="s">
        <v>37</v>
      </c>
      <c r="F91" s="68">
        <v>1472.53</v>
      </c>
      <c r="G91" s="67">
        <v>3276.0</v>
      </c>
      <c r="H91" s="68"/>
      <c r="I91" s="68">
        <v>2503.3</v>
      </c>
      <c r="J91" s="68">
        <v>2208.8</v>
      </c>
      <c r="K91" s="69">
        <v>2965.047375</v>
      </c>
      <c r="L91" s="96"/>
      <c r="M91" s="78"/>
      <c r="N91" s="78"/>
      <c r="O91" s="79"/>
      <c r="P91" s="80"/>
      <c r="Q91" s="74">
        <f t="shared" si="1"/>
        <v>2485.14</v>
      </c>
      <c r="R91" s="75">
        <f t="shared" si="2"/>
        <v>699.61</v>
      </c>
      <c r="S91" s="72">
        <f t="shared" si="3"/>
        <v>1785.53</v>
      </c>
      <c r="T91" s="76">
        <f t="shared" si="4"/>
        <v>3184.75</v>
      </c>
    </row>
    <row r="92" ht="24.0" customHeight="1">
      <c r="A92" s="63"/>
      <c r="B92" s="81"/>
      <c r="C92" s="81"/>
      <c r="D92" s="82">
        <v>1.0</v>
      </c>
      <c r="E92" s="83" t="s">
        <v>38</v>
      </c>
      <c r="F92" s="84">
        <v>704.3</v>
      </c>
      <c r="G92" s="85">
        <v>1476.0</v>
      </c>
      <c r="H92" s="84"/>
      <c r="I92" s="85">
        <v>900.0</v>
      </c>
      <c r="J92" s="84">
        <v>704.3</v>
      </c>
      <c r="K92" s="86">
        <v>1533.2875</v>
      </c>
      <c r="L92" s="87"/>
      <c r="M92" s="88"/>
      <c r="N92" s="88"/>
      <c r="O92" s="89"/>
      <c r="P92" s="80"/>
      <c r="Q92" s="90">
        <f t="shared" si="1"/>
        <v>1063.58</v>
      </c>
      <c r="R92" s="91">
        <f t="shared" si="2"/>
        <v>410.99</v>
      </c>
      <c r="S92" s="92">
        <f t="shared" si="3"/>
        <v>652.59</v>
      </c>
      <c r="T92" s="93">
        <f t="shared" si="4"/>
        <v>1474.57</v>
      </c>
    </row>
    <row r="93" ht="24.0" customHeight="1">
      <c r="A93" s="63"/>
      <c r="B93" s="48">
        <v>23.0</v>
      </c>
      <c r="C93" s="49" t="s">
        <v>60</v>
      </c>
      <c r="D93" s="94">
        <v>5.0</v>
      </c>
      <c r="E93" s="51" t="s">
        <v>35</v>
      </c>
      <c r="F93" s="52">
        <v>421.2</v>
      </c>
      <c r="G93" s="53">
        <v>1800.0</v>
      </c>
      <c r="H93" s="53"/>
      <c r="I93" s="52">
        <v>1900.0</v>
      </c>
      <c r="J93" s="52">
        <v>2527.2</v>
      </c>
      <c r="K93" s="54">
        <v>2123.8875</v>
      </c>
      <c r="L93" s="55">
        <v>1000.0</v>
      </c>
      <c r="M93" s="56">
        <v>617.76</v>
      </c>
      <c r="N93" s="56">
        <v>793.26</v>
      </c>
      <c r="O93" s="57">
        <v>298.23</v>
      </c>
      <c r="P93" s="58"/>
      <c r="Q93" s="59">
        <f t="shared" si="1"/>
        <v>1275.73</v>
      </c>
      <c r="R93" s="60">
        <f t="shared" si="2"/>
        <v>819.88</v>
      </c>
      <c r="S93" s="61">
        <f t="shared" si="3"/>
        <v>455.85</v>
      </c>
      <c r="T93" s="62">
        <f t="shared" si="4"/>
        <v>2095.61</v>
      </c>
    </row>
    <row r="94" ht="24.0" customHeight="1">
      <c r="A94" s="63"/>
      <c r="B94" s="64"/>
      <c r="C94" s="64"/>
      <c r="D94" s="65">
        <v>1.0</v>
      </c>
      <c r="E94" s="66" t="s">
        <v>36</v>
      </c>
      <c r="F94" s="67">
        <v>561.6</v>
      </c>
      <c r="G94" s="67">
        <v>1620.0</v>
      </c>
      <c r="H94" s="67"/>
      <c r="I94" s="67">
        <v>950.0</v>
      </c>
      <c r="J94" s="68">
        <v>2527.2</v>
      </c>
      <c r="K94" s="69">
        <v>2359.8749999999995</v>
      </c>
      <c r="L94" s="70">
        <v>1150.0</v>
      </c>
      <c r="M94" s="72"/>
      <c r="N94" s="72"/>
      <c r="O94" s="73">
        <v>338.42</v>
      </c>
      <c r="P94" s="58"/>
      <c r="Q94" s="74">
        <f t="shared" si="1"/>
        <v>1358.16</v>
      </c>
      <c r="R94" s="75">
        <f t="shared" si="2"/>
        <v>848.82</v>
      </c>
      <c r="S94" s="72">
        <f t="shared" si="3"/>
        <v>509.34</v>
      </c>
      <c r="T94" s="76">
        <f t="shared" si="4"/>
        <v>2206.98</v>
      </c>
    </row>
    <row r="95" ht="24.0" customHeight="1">
      <c r="A95" s="63"/>
      <c r="B95" s="64"/>
      <c r="C95" s="64"/>
      <c r="D95" s="65">
        <v>1.0</v>
      </c>
      <c r="E95" s="66" t="s">
        <v>37</v>
      </c>
      <c r="F95" s="68">
        <v>256.02</v>
      </c>
      <c r="G95" s="67">
        <v>1116.0</v>
      </c>
      <c r="H95" s="68"/>
      <c r="I95" s="68">
        <v>800.0</v>
      </c>
      <c r="J95" s="68">
        <v>2304.18</v>
      </c>
      <c r="K95" s="69">
        <v>1596.1124999999997</v>
      </c>
      <c r="L95" s="77">
        <v>550.0</v>
      </c>
      <c r="M95" s="78"/>
      <c r="N95" s="78"/>
      <c r="O95" s="79"/>
      <c r="P95" s="80"/>
      <c r="Q95" s="74">
        <f t="shared" si="1"/>
        <v>1103.72</v>
      </c>
      <c r="R95" s="75">
        <f t="shared" si="2"/>
        <v>748.49</v>
      </c>
      <c r="S95" s="72">
        <f t="shared" si="3"/>
        <v>355.23</v>
      </c>
      <c r="T95" s="76">
        <f t="shared" si="4"/>
        <v>1852.21</v>
      </c>
    </row>
    <row r="96" ht="24.0" customHeight="1">
      <c r="A96" s="63"/>
      <c r="B96" s="81"/>
      <c r="C96" s="81"/>
      <c r="D96" s="82">
        <v>1.0</v>
      </c>
      <c r="E96" s="83" t="s">
        <v>38</v>
      </c>
      <c r="F96" s="84">
        <v>37.17</v>
      </c>
      <c r="G96" s="85">
        <v>930.0</v>
      </c>
      <c r="H96" s="84"/>
      <c r="I96" s="85">
        <v>250.0</v>
      </c>
      <c r="J96" s="84">
        <v>400.0</v>
      </c>
      <c r="K96" s="86">
        <v>1162.6875</v>
      </c>
      <c r="L96" s="98">
        <v>350.0</v>
      </c>
      <c r="M96" s="88"/>
      <c r="N96" s="88"/>
      <c r="O96" s="89"/>
      <c r="P96" s="80"/>
      <c r="Q96" s="90">
        <f t="shared" si="1"/>
        <v>521.64</v>
      </c>
      <c r="R96" s="91">
        <f t="shared" si="2"/>
        <v>431.38</v>
      </c>
      <c r="S96" s="92">
        <f t="shared" si="3"/>
        <v>90.26</v>
      </c>
      <c r="T96" s="93">
        <f t="shared" si="4"/>
        <v>953.02</v>
      </c>
    </row>
    <row r="97" ht="24.0" customHeight="1">
      <c r="A97" s="63"/>
      <c r="B97" s="48">
        <v>24.0</v>
      </c>
      <c r="C97" s="49" t="s">
        <v>61</v>
      </c>
      <c r="D97" s="94">
        <v>5.0</v>
      </c>
      <c r="E97" s="51" t="s">
        <v>35</v>
      </c>
      <c r="F97" s="52">
        <v>3820.78</v>
      </c>
      <c r="G97" s="53">
        <v>4200.0</v>
      </c>
      <c r="H97" s="53"/>
      <c r="I97" s="52">
        <v>3900.0</v>
      </c>
      <c r="J97" s="52">
        <v>7641.56</v>
      </c>
      <c r="K97" s="54">
        <v>2964.865625</v>
      </c>
      <c r="L97" s="55">
        <v>1500.0</v>
      </c>
      <c r="M97" s="56">
        <v>5603.81</v>
      </c>
      <c r="N97" s="56">
        <v>7195.81</v>
      </c>
      <c r="O97" s="57">
        <v>548.71</v>
      </c>
      <c r="P97" s="58"/>
      <c r="Q97" s="59">
        <f t="shared" si="1"/>
        <v>4152.84</v>
      </c>
      <c r="R97" s="60">
        <f t="shared" si="2"/>
        <v>2375.69</v>
      </c>
      <c r="S97" s="61">
        <f t="shared" si="3"/>
        <v>1777.15</v>
      </c>
      <c r="T97" s="62">
        <f t="shared" si="4"/>
        <v>6528.53</v>
      </c>
    </row>
    <row r="98" ht="24.0" customHeight="1">
      <c r="A98" s="63"/>
      <c r="B98" s="64"/>
      <c r="C98" s="64"/>
      <c r="D98" s="65">
        <v>1.0</v>
      </c>
      <c r="E98" s="66" t="s">
        <v>36</v>
      </c>
      <c r="F98" s="67">
        <v>5094.38</v>
      </c>
      <c r="G98" s="67">
        <v>3780.0</v>
      </c>
      <c r="H98" s="67"/>
      <c r="I98" s="67">
        <v>1950.0</v>
      </c>
      <c r="J98" s="68">
        <v>7641.56</v>
      </c>
      <c r="K98" s="69">
        <v>3294.2951388888887</v>
      </c>
      <c r="L98" s="70">
        <v>1725.0</v>
      </c>
      <c r="M98" s="72"/>
      <c r="N98" s="72"/>
      <c r="O98" s="73">
        <v>300.14</v>
      </c>
      <c r="P98" s="58"/>
      <c r="Q98" s="74">
        <f t="shared" si="1"/>
        <v>3397.91</v>
      </c>
      <c r="R98" s="75">
        <f t="shared" si="2"/>
        <v>2433.6</v>
      </c>
      <c r="S98" s="72">
        <f t="shared" si="3"/>
        <v>964.31</v>
      </c>
      <c r="T98" s="76">
        <f t="shared" si="4"/>
        <v>5831.51</v>
      </c>
    </row>
    <row r="99" ht="24.0" customHeight="1">
      <c r="A99" s="63"/>
      <c r="B99" s="64"/>
      <c r="C99" s="64"/>
      <c r="D99" s="65">
        <v>1.0</v>
      </c>
      <c r="E99" s="66" t="s">
        <v>37</v>
      </c>
      <c r="F99" s="68">
        <v>1020.0</v>
      </c>
      <c r="G99" s="67">
        <v>2196.0</v>
      </c>
      <c r="H99" s="68"/>
      <c r="I99" s="68">
        <v>1734.0</v>
      </c>
      <c r="J99" s="68">
        <v>3060.0</v>
      </c>
      <c r="K99" s="69">
        <v>2479.625</v>
      </c>
      <c r="L99" s="77">
        <v>650.0</v>
      </c>
      <c r="M99" s="78"/>
      <c r="N99" s="78"/>
      <c r="O99" s="79"/>
      <c r="P99" s="80"/>
      <c r="Q99" s="74">
        <f t="shared" si="1"/>
        <v>1856.6</v>
      </c>
      <c r="R99" s="75">
        <f t="shared" si="2"/>
        <v>908</v>
      </c>
      <c r="S99" s="72">
        <f t="shared" si="3"/>
        <v>948.6</v>
      </c>
      <c r="T99" s="76">
        <f t="shared" si="4"/>
        <v>2764.6</v>
      </c>
    </row>
    <row r="100" ht="24.0" customHeight="1">
      <c r="A100" s="63"/>
      <c r="B100" s="81"/>
      <c r="C100" s="81"/>
      <c r="D100" s="82">
        <v>1.0</v>
      </c>
      <c r="E100" s="83" t="s">
        <v>38</v>
      </c>
      <c r="F100" s="84">
        <v>2290.78</v>
      </c>
      <c r="G100" s="85">
        <v>3276.0</v>
      </c>
      <c r="H100" s="84"/>
      <c r="I100" s="85">
        <v>2672.58</v>
      </c>
      <c r="J100" s="84">
        <v>4581.56</v>
      </c>
      <c r="K100" s="86">
        <v>2141.1588749999996</v>
      </c>
      <c r="L100" s="98">
        <v>850.0</v>
      </c>
      <c r="M100" s="88"/>
      <c r="N100" s="88"/>
      <c r="O100" s="89"/>
      <c r="P100" s="80"/>
      <c r="Q100" s="90">
        <f t="shared" si="1"/>
        <v>2635.35</v>
      </c>
      <c r="R100" s="91">
        <f t="shared" si="2"/>
        <v>1244.99</v>
      </c>
      <c r="S100" s="92">
        <f t="shared" si="3"/>
        <v>1390.36</v>
      </c>
      <c r="T100" s="93">
        <f t="shared" si="4"/>
        <v>3880.34</v>
      </c>
    </row>
    <row r="101" ht="24.0" customHeight="1">
      <c r="A101" s="63"/>
      <c r="B101" s="48">
        <v>25.0</v>
      </c>
      <c r="C101" s="49" t="s">
        <v>62</v>
      </c>
      <c r="D101" s="94">
        <v>5.0</v>
      </c>
      <c r="E101" s="51" t="s">
        <v>35</v>
      </c>
      <c r="F101" s="52">
        <v>3166.52</v>
      </c>
      <c r="G101" s="53">
        <v>3900.0</v>
      </c>
      <c r="H101" s="53"/>
      <c r="I101" s="52">
        <v>3400.0</v>
      </c>
      <c r="J101" s="52">
        <v>12349.42</v>
      </c>
      <c r="K101" s="54">
        <v>2510.1057499999997</v>
      </c>
      <c r="L101" s="55"/>
      <c r="M101" s="56">
        <v>4644.23</v>
      </c>
      <c r="N101" s="56">
        <v>5963.61</v>
      </c>
      <c r="O101" s="57">
        <v>512.94</v>
      </c>
      <c r="P101" s="58"/>
      <c r="Q101" s="59">
        <f t="shared" si="1"/>
        <v>4555.85</v>
      </c>
      <c r="R101" s="60">
        <f t="shared" si="2"/>
        <v>3524.52</v>
      </c>
      <c r="S101" s="61">
        <f t="shared" si="3"/>
        <v>1031.33</v>
      </c>
      <c r="T101" s="62">
        <f t="shared" si="4"/>
        <v>8080.37</v>
      </c>
    </row>
    <row r="102" ht="24.0" customHeight="1">
      <c r="A102" s="63"/>
      <c r="B102" s="64"/>
      <c r="C102" s="64"/>
      <c r="D102" s="65">
        <v>1.0</v>
      </c>
      <c r="E102" s="66" t="s">
        <v>36</v>
      </c>
      <c r="F102" s="67">
        <v>4222.02</v>
      </c>
      <c r="G102" s="67">
        <v>3510.0</v>
      </c>
      <c r="H102" s="67"/>
      <c r="I102" s="67">
        <v>1700.0</v>
      </c>
      <c r="J102" s="68">
        <v>12349.42</v>
      </c>
      <c r="K102" s="69">
        <v>2789.0063888888885</v>
      </c>
      <c r="L102" s="95"/>
      <c r="M102" s="72"/>
      <c r="N102" s="72"/>
      <c r="O102" s="73">
        <v>300.14</v>
      </c>
      <c r="P102" s="58"/>
      <c r="Q102" s="74">
        <f t="shared" si="1"/>
        <v>4145.1</v>
      </c>
      <c r="R102" s="75">
        <f t="shared" si="2"/>
        <v>4250.21</v>
      </c>
      <c r="S102" s="72">
        <f t="shared" si="3"/>
        <v>-105.11</v>
      </c>
      <c r="T102" s="76">
        <f t="shared" si="4"/>
        <v>8395.31</v>
      </c>
    </row>
    <row r="103" ht="24.0" customHeight="1">
      <c r="A103" s="63"/>
      <c r="B103" s="64"/>
      <c r="C103" s="64"/>
      <c r="D103" s="65">
        <v>1.0</v>
      </c>
      <c r="E103" s="66" t="s">
        <v>37</v>
      </c>
      <c r="F103" s="68">
        <v>425.62</v>
      </c>
      <c r="G103" s="67">
        <v>1476.0</v>
      </c>
      <c r="H103" s="68"/>
      <c r="I103" s="68">
        <v>723.56</v>
      </c>
      <c r="J103" s="68">
        <v>2489.9</v>
      </c>
      <c r="K103" s="69">
        <v>2709.64625</v>
      </c>
      <c r="L103" s="96"/>
      <c r="M103" s="78"/>
      <c r="N103" s="78"/>
      <c r="O103" s="79"/>
      <c r="P103" s="80"/>
      <c r="Q103" s="74">
        <f t="shared" si="1"/>
        <v>1564.95</v>
      </c>
      <c r="R103" s="75">
        <f t="shared" si="2"/>
        <v>1022.23</v>
      </c>
      <c r="S103" s="72">
        <f t="shared" si="3"/>
        <v>542.72</v>
      </c>
      <c r="T103" s="76">
        <f t="shared" si="4"/>
        <v>2587.18</v>
      </c>
    </row>
    <row r="104" ht="24.0" customHeight="1">
      <c r="A104" s="63"/>
      <c r="B104" s="81"/>
      <c r="C104" s="81"/>
      <c r="D104" s="82">
        <v>1.0</v>
      </c>
      <c r="E104" s="83" t="s">
        <v>38</v>
      </c>
      <c r="F104" s="84">
        <v>2528.08</v>
      </c>
      <c r="G104" s="85">
        <v>3636.0</v>
      </c>
      <c r="H104" s="84"/>
      <c r="I104" s="85">
        <v>2949.43</v>
      </c>
      <c r="J104" s="84">
        <v>9859.52</v>
      </c>
      <c r="K104" s="86">
        <v>1696.0512499999998</v>
      </c>
      <c r="L104" s="87"/>
      <c r="M104" s="88"/>
      <c r="N104" s="88"/>
      <c r="O104" s="89"/>
      <c r="P104" s="80"/>
      <c r="Q104" s="90">
        <f t="shared" si="1"/>
        <v>4133.82</v>
      </c>
      <c r="R104" s="91">
        <f t="shared" si="2"/>
        <v>3277.02</v>
      </c>
      <c r="S104" s="92">
        <f t="shared" si="3"/>
        <v>856.8</v>
      </c>
      <c r="T104" s="93">
        <f t="shared" si="4"/>
        <v>7410.84</v>
      </c>
    </row>
    <row r="105" ht="24.0" customHeight="1">
      <c r="A105" s="63"/>
      <c r="B105" s="48">
        <v>26.0</v>
      </c>
      <c r="C105" s="49" t="s">
        <v>63</v>
      </c>
      <c r="D105" s="94">
        <v>5.0</v>
      </c>
      <c r="E105" s="51" t="s">
        <v>35</v>
      </c>
      <c r="F105" s="52">
        <v>810.66</v>
      </c>
      <c r="G105" s="53">
        <v>2350.0</v>
      </c>
      <c r="H105" s="53"/>
      <c r="I105" s="52">
        <v>1200.0</v>
      </c>
      <c r="J105" s="52">
        <v>3161.57</v>
      </c>
      <c r="K105" s="54">
        <v>2239.0125</v>
      </c>
      <c r="L105" s="55"/>
      <c r="M105" s="56">
        <v>1188.97</v>
      </c>
      <c r="N105" s="56">
        <v>1526.74</v>
      </c>
      <c r="O105" s="57">
        <v>311.84</v>
      </c>
      <c r="P105" s="58"/>
      <c r="Q105" s="59">
        <f t="shared" si="1"/>
        <v>1598.6</v>
      </c>
      <c r="R105" s="60">
        <f t="shared" si="2"/>
        <v>927.83</v>
      </c>
      <c r="S105" s="61">
        <f t="shared" si="3"/>
        <v>670.77</v>
      </c>
      <c r="T105" s="62">
        <f t="shared" si="4"/>
        <v>2526.43</v>
      </c>
    </row>
    <row r="106" ht="24.0" customHeight="1">
      <c r="A106" s="63"/>
      <c r="B106" s="64"/>
      <c r="C106" s="64"/>
      <c r="D106" s="65">
        <v>1.0</v>
      </c>
      <c r="E106" s="66" t="s">
        <v>36</v>
      </c>
      <c r="F106" s="67">
        <v>1080.88</v>
      </c>
      <c r="G106" s="67">
        <v>2115.0</v>
      </c>
      <c r="H106" s="67"/>
      <c r="I106" s="67">
        <v>600.0</v>
      </c>
      <c r="J106" s="68">
        <v>3161.57</v>
      </c>
      <c r="K106" s="69">
        <v>2487.7916666666665</v>
      </c>
      <c r="L106" s="95"/>
      <c r="M106" s="72"/>
      <c r="N106" s="72"/>
      <c r="O106" s="73">
        <v>315.16</v>
      </c>
      <c r="P106" s="58"/>
      <c r="Q106" s="74">
        <f t="shared" si="1"/>
        <v>1626.73</v>
      </c>
      <c r="R106" s="75">
        <f t="shared" si="2"/>
        <v>1132.07</v>
      </c>
      <c r="S106" s="72">
        <f t="shared" si="3"/>
        <v>494.66</v>
      </c>
      <c r="T106" s="76">
        <f t="shared" si="4"/>
        <v>2758.8</v>
      </c>
    </row>
    <row r="107" ht="24.0" customHeight="1">
      <c r="A107" s="63"/>
      <c r="B107" s="64"/>
      <c r="C107" s="64"/>
      <c r="D107" s="65">
        <v>1.0</v>
      </c>
      <c r="E107" s="66" t="s">
        <v>37</v>
      </c>
      <c r="F107" s="68">
        <v>274.0</v>
      </c>
      <c r="G107" s="67">
        <v>1116.0</v>
      </c>
      <c r="H107" s="68"/>
      <c r="I107" s="68">
        <v>600.0</v>
      </c>
      <c r="J107" s="68">
        <v>1602.9</v>
      </c>
      <c r="K107" s="69">
        <v>1988.7500000000002</v>
      </c>
      <c r="L107" s="96"/>
      <c r="M107" s="78"/>
      <c r="N107" s="78"/>
      <c r="O107" s="79"/>
      <c r="P107" s="80"/>
      <c r="Q107" s="74">
        <f t="shared" si="1"/>
        <v>1116.33</v>
      </c>
      <c r="R107" s="75">
        <f t="shared" si="2"/>
        <v>702.49</v>
      </c>
      <c r="S107" s="72">
        <f t="shared" si="3"/>
        <v>413.84</v>
      </c>
      <c r="T107" s="76">
        <f t="shared" si="4"/>
        <v>1818.82</v>
      </c>
    </row>
    <row r="108" ht="24.0" customHeight="1">
      <c r="A108" s="63"/>
      <c r="B108" s="81"/>
      <c r="C108" s="81"/>
      <c r="D108" s="82">
        <v>1.0</v>
      </c>
      <c r="E108" s="83" t="s">
        <v>38</v>
      </c>
      <c r="F108" s="84">
        <v>399.66</v>
      </c>
      <c r="G108" s="85">
        <v>1116.0</v>
      </c>
      <c r="H108" s="84"/>
      <c r="I108" s="85">
        <v>550.0</v>
      </c>
      <c r="J108" s="84">
        <v>1558.67</v>
      </c>
      <c r="K108" s="86">
        <v>1270.675</v>
      </c>
      <c r="L108" s="87"/>
      <c r="M108" s="88"/>
      <c r="N108" s="88"/>
      <c r="O108" s="89"/>
      <c r="P108" s="80"/>
      <c r="Q108" s="90">
        <f t="shared" si="1"/>
        <v>979</v>
      </c>
      <c r="R108" s="91">
        <f t="shared" si="2"/>
        <v>489.78</v>
      </c>
      <c r="S108" s="92">
        <f t="shared" si="3"/>
        <v>489.22</v>
      </c>
      <c r="T108" s="93">
        <f t="shared" si="4"/>
        <v>1468.78</v>
      </c>
    </row>
    <row r="109" ht="24.0" customHeight="1">
      <c r="A109" s="63"/>
      <c r="B109" s="48">
        <v>27.0</v>
      </c>
      <c r="C109" s="49" t="s">
        <v>64</v>
      </c>
      <c r="D109" s="94">
        <v>5.0</v>
      </c>
      <c r="E109" s="51" t="s">
        <v>35</v>
      </c>
      <c r="F109" s="52">
        <v>1335.93</v>
      </c>
      <c r="G109" s="53">
        <v>3150.0</v>
      </c>
      <c r="H109" s="53"/>
      <c r="I109" s="52">
        <v>1900.0</v>
      </c>
      <c r="J109" s="52">
        <v>1335.93</v>
      </c>
      <c r="K109" s="54">
        <v>2143.8775</v>
      </c>
      <c r="L109" s="55"/>
      <c r="M109" s="56">
        <v>1959.36</v>
      </c>
      <c r="N109" s="56">
        <v>2516.0</v>
      </c>
      <c r="O109" s="57">
        <v>516.78</v>
      </c>
      <c r="P109" s="58"/>
      <c r="Q109" s="59">
        <f t="shared" si="1"/>
        <v>1857.23</v>
      </c>
      <c r="R109" s="60">
        <f t="shared" si="2"/>
        <v>805.34</v>
      </c>
      <c r="S109" s="61">
        <f t="shared" si="3"/>
        <v>1051.89</v>
      </c>
      <c r="T109" s="62">
        <f t="shared" si="4"/>
        <v>2662.57</v>
      </c>
    </row>
    <row r="110" ht="24.0" customHeight="1">
      <c r="A110" s="63"/>
      <c r="B110" s="64"/>
      <c r="C110" s="64"/>
      <c r="D110" s="65">
        <v>1.0</v>
      </c>
      <c r="E110" s="66" t="s">
        <v>36</v>
      </c>
      <c r="F110" s="67">
        <v>1781.24</v>
      </c>
      <c r="G110" s="67">
        <v>2835.0</v>
      </c>
      <c r="H110" s="67"/>
      <c r="I110" s="67">
        <v>950.0</v>
      </c>
      <c r="J110" s="68">
        <v>1335.93</v>
      </c>
      <c r="K110" s="69">
        <v>2382.086111111111</v>
      </c>
      <c r="L110" s="95"/>
      <c r="M110" s="72"/>
      <c r="N110" s="72"/>
      <c r="O110" s="73">
        <v>317.54</v>
      </c>
      <c r="P110" s="58"/>
      <c r="Q110" s="74">
        <f t="shared" si="1"/>
        <v>1600.3</v>
      </c>
      <c r="R110" s="75">
        <f t="shared" si="2"/>
        <v>928.08</v>
      </c>
      <c r="S110" s="72">
        <f t="shared" si="3"/>
        <v>672.22</v>
      </c>
      <c r="T110" s="76">
        <f t="shared" si="4"/>
        <v>2528.38</v>
      </c>
    </row>
    <row r="111" ht="24.0" customHeight="1">
      <c r="A111" s="63"/>
      <c r="B111" s="64"/>
      <c r="C111" s="64"/>
      <c r="D111" s="65">
        <v>1.0</v>
      </c>
      <c r="E111" s="66" t="s">
        <v>37</v>
      </c>
      <c r="F111" s="68">
        <v>678.37</v>
      </c>
      <c r="G111" s="67">
        <v>1836.0</v>
      </c>
      <c r="H111" s="68"/>
      <c r="I111" s="68">
        <v>1153.23</v>
      </c>
      <c r="J111" s="68">
        <v>1017.56</v>
      </c>
      <c r="K111" s="69">
        <v>2051.916875</v>
      </c>
      <c r="L111" s="96"/>
      <c r="M111" s="78"/>
      <c r="N111" s="78"/>
      <c r="O111" s="79"/>
      <c r="P111" s="80"/>
      <c r="Q111" s="74">
        <f t="shared" si="1"/>
        <v>1347.42</v>
      </c>
      <c r="R111" s="75">
        <f t="shared" si="2"/>
        <v>576.45</v>
      </c>
      <c r="S111" s="72">
        <f t="shared" si="3"/>
        <v>770.97</v>
      </c>
      <c r="T111" s="76">
        <f t="shared" si="4"/>
        <v>1923.87</v>
      </c>
    </row>
    <row r="112" ht="24.0" customHeight="1">
      <c r="A112" s="63"/>
      <c r="B112" s="81"/>
      <c r="C112" s="81"/>
      <c r="D112" s="82">
        <v>1.0</v>
      </c>
      <c r="E112" s="83" t="s">
        <v>38</v>
      </c>
      <c r="F112" s="84">
        <v>318.37</v>
      </c>
      <c r="G112" s="85">
        <v>1116.0</v>
      </c>
      <c r="H112" s="84"/>
      <c r="I112" s="85">
        <v>450.0</v>
      </c>
      <c r="J112" s="84">
        <v>318.37</v>
      </c>
      <c r="K112" s="86">
        <v>1364.55</v>
      </c>
      <c r="L112" s="87"/>
      <c r="M112" s="88"/>
      <c r="N112" s="88"/>
      <c r="O112" s="89"/>
      <c r="P112" s="80"/>
      <c r="Q112" s="90">
        <f t="shared" si="1"/>
        <v>713.46</v>
      </c>
      <c r="R112" s="91">
        <f t="shared" si="2"/>
        <v>491.82</v>
      </c>
      <c r="S112" s="92">
        <f t="shared" si="3"/>
        <v>221.64</v>
      </c>
      <c r="T112" s="93">
        <f t="shared" si="4"/>
        <v>1205.28</v>
      </c>
    </row>
    <row r="113" ht="24.0" customHeight="1">
      <c r="A113" s="63"/>
      <c r="B113" s="48">
        <v>28.0</v>
      </c>
      <c r="C113" s="49" t="s">
        <v>65</v>
      </c>
      <c r="D113" s="94">
        <v>5.0</v>
      </c>
      <c r="E113" s="51" t="s">
        <v>35</v>
      </c>
      <c r="F113" s="52">
        <v>111.36</v>
      </c>
      <c r="G113" s="53">
        <v>1200.0</v>
      </c>
      <c r="H113" s="53"/>
      <c r="I113" s="52"/>
      <c r="J113" s="52">
        <v>434.3</v>
      </c>
      <c r="K113" s="54"/>
      <c r="L113" s="55"/>
      <c r="M113" s="56">
        <v>163.33</v>
      </c>
      <c r="N113" s="56">
        <v>209.73</v>
      </c>
      <c r="O113" s="57">
        <v>194.07</v>
      </c>
      <c r="P113" s="58"/>
      <c r="Q113" s="59">
        <f t="shared" si="1"/>
        <v>385.47</v>
      </c>
      <c r="R113" s="60">
        <f t="shared" si="2"/>
        <v>414.21</v>
      </c>
      <c r="S113" s="61">
        <f t="shared" si="3"/>
        <v>-28.74</v>
      </c>
      <c r="T113" s="62">
        <f t="shared" si="4"/>
        <v>799.68</v>
      </c>
    </row>
    <row r="114" ht="24.0" customHeight="1">
      <c r="A114" s="63"/>
      <c r="B114" s="64"/>
      <c r="C114" s="64"/>
      <c r="D114" s="65">
        <v>1.0</v>
      </c>
      <c r="E114" s="66" t="s">
        <v>36</v>
      </c>
      <c r="F114" s="67">
        <v>148.48</v>
      </c>
      <c r="G114" s="67">
        <v>1080.0</v>
      </c>
      <c r="H114" s="67"/>
      <c r="I114" s="67"/>
      <c r="J114" s="68">
        <v>434.3</v>
      </c>
      <c r="K114" s="69"/>
      <c r="L114" s="95"/>
      <c r="M114" s="72"/>
      <c r="N114" s="72"/>
      <c r="O114" s="73">
        <v>232.29</v>
      </c>
      <c r="P114" s="58"/>
      <c r="Q114" s="74">
        <f t="shared" si="1"/>
        <v>473.77</v>
      </c>
      <c r="R114" s="75">
        <f t="shared" si="2"/>
        <v>421.58</v>
      </c>
      <c r="S114" s="72">
        <f t="shared" si="3"/>
        <v>52.19</v>
      </c>
      <c r="T114" s="76">
        <f t="shared" si="4"/>
        <v>895.35</v>
      </c>
    </row>
    <row r="115" ht="24.0" customHeight="1">
      <c r="A115" s="63"/>
      <c r="B115" s="64"/>
      <c r="C115" s="64"/>
      <c r="D115" s="65">
        <v>1.0</v>
      </c>
      <c r="E115" s="66" t="s">
        <v>37</v>
      </c>
      <c r="F115" s="68">
        <v>74.24</v>
      </c>
      <c r="G115" s="67">
        <v>930.0</v>
      </c>
      <c r="H115" s="68"/>
      <c r="I115" s="68"/>
      <c r="J115" s="68">
        <v>434.3</v>
      </c>
      <c r="K115" s="69"/>
      <c r="L115" s="96"/>
      <c r="M115" s="78"/>
      <c r="N115" s="78"/>
      <c r="O115" s="79"/>
      <c r="P115" s="80"/>
      <c r="Q115" s="74">
        <f t="shared" si="1"/>
        <v>479.51</v>
      </c>
      <c r="R115" s="75">
        <f t="shared" si="2"/>
        <v>429.67</v>
      </c>
      <c r="S115" s="72">
        <f t="shared" si="3"/>
        <v>49.84</v>
      </c>
      <c r="T115" s="76">
        <f t="shared" si="4"/>
        <v>909.18</v>
      </c>
    </row>
    <row r="116" ht="24.0" customHeight="1">
      <c r="A116" s="63"/>
      <c r="B116" s="81"/>
      <c r="C116" s="81"/>
      <c r="D116" s="82">
        <v>1.0</v>
      </c>
      <c r="E116" s="83" t="s">
        <v>38</v>
      </c>
      <c r="F116" s="84">
        <v>0.0</v>
      </c>
      <c r="G116" s="85">
        <v>0.0</v>
      </c>
      <c r="H116" s="84"/>
      <c r="I116" s="85"/>
      <c r="J116" s="84">
        <v>0.0</v>
      </c>
      <c r="K116" s="86"/>
      <c r="L116" s="87"/>
      <c r="M116" s="88"/>
      <c r="N116" s="88"/>
      <c r="O116" s="89"/>
      <c r="P116" s="80"/>
      <c r="Q116" s="90" t="str">
        <f t="shared" si="1"/>
        <v/>
      </c>
      <c r="R116" s="91" t="str">
        <f t="shared" si="2"/>
        <v/>
      </c>
      <c r="S116" s="92" t="str">
        <f t="shared" si="3"/>
        <v/>
      </c>
      <c r="T116" s="93" t="str">
        <f t="shared" si="4"/>
        <v/>
      </c>
    </row>
    <row r="117" ht="24.0" customHeight="1">
      <c r="A117" s="63"/>
      <c r="B117" s="48">
        <v>29.0</v>
      </c>
      <c r="C117" s="49" t="s">
        <v>66</v>
      </c>
      <c r="D117" s="94">
        <v>5.0</v>
      </c>
      <c r="E117" s="51" t="s">
        <v>35</v>
      </c>
      <c r="F117" s="52">
        <v>4779.11</v>
      </c>
      <c r="G117" s="53">
        <v>4200.0</v>
      </c>
      <c r="H117" s="53"/>
      <c r="I117" s="52">
        <v>3900.0</v>
      </c>
      <c r="J117" s="52">
        <v>4779.11</v>
      </c>
      <c r="K117" s="54">
        <v>2901.9804999999997</v>
      </c>
      <c r="L117" s="55"/>
      <c r="M117" s="56">
        <v>7009.37</v>
      </c>
      <c r="N117" s="56">
        <v>9000.66</v>
      </c>
      <c r="O117" s="57">
        <v>702.09</v>
      </c>
      <c r="P117" s="58"/>
      <c r="Q117" s="59">
        <f t="shared" si="1"/>
        <v>4659.04</v>
      </c>
      <c r="R117" s="60">
        <f t="shared" si="2"/>
        <v>2505.26</v>
      </c>
      <c r="S117" s="61">
        <f t="shared" si="3"/>
        <v>2153.78</v>
      </c>
      <c r="T117" s="62">
        <f t="shared" si="4"/>
        <v>7164.3</v>
      </c>
    </row>
    <row r="118" ht="24.0" customHeight="1">
      <c r="A118" s="63"/>
      <c r="B118" s="64"/>
      <c r="C118" s="64"/>
      <c r="D118" s="65">
        <v>1.0</v>
      </c>
      <c r="E118" s="66" t="s">
        <v>36</v>
      </c>
      <c r="F118" s="67">
        <v>6372.15</v>
      </c>
      <c r="G118" s="67">
        <v>3780.0</v>
      </c>
      <c r="H118" s="67"/>
      <c r="I118" s="67">
        <v>1950.0</v>
      </c>
      <c r="J118" s="68">
        <v>4779.11</v>
      </c>
      <c r="K118" s="69">
        <v>3224.4227777777774</v>
      </c>
      <c r="L118" s="95"/>
      <c r="M118" s="72"/>
      <c r="N118" s="72"/>
      <c r="O118" s="73">
        <v>317.54</v>
      </c>
      <c r="P118" s="58"/>
      <c r="Q118" s="74">
        <f t="shared" si="1"/>
        <v>3403.87</v>
      </c>
      <c r="R118" s="75">
        <f t="shared" si="2"/>
        <v>2122.02</v>
      </c>
      <c r="S118" s="72">
        <f t="shared" si="3"/>
        <v>1281.85</v>
      </c>
      <c r="T118" s="76">
        <f t="shared" si="4"/>
        <v>5525.89</v>
      </c>
    </row>
    <row r="119" ht="24.0" customHeight="1">
      <c r="A119" s="63"/>
      <c r="B119" s="64"/>
      <c r="C119" s="64"/>
      <c r="D119" s="65">
        <v>1.0</v>
      </c>
      <c r="E119" s="66" t="s">
        <v>37</v>
      </c>
      <c r="F119" s="68">
        <v>802.14</v>
      </c>
      <c r="G119" s="67">
        <v>2196.0</v>
      </c>
      <c r="H119" s="68"/>
      <c r="I119" s="68">
        <v>1363.64</v>
      </c>
      <c r="J119" s="68">
        <v>1203.21</v>
      </c>
      <c r="K119" s="69">
        <v>2484.3531249999996</v>
      </c>
      <c r="L119" s="96"/>
      <c r="M119" s="78"/>
      <c r="N119" s="78"/>
      <c r="O119" s="79"/>
      <c r="P119" s="80"/>
      <c r="Q119" s="74">
        <f t="shared" si="1"/>
        <v>1609.87</v>
      </c>
      <c r="R119" s="75">
        <f t="shared" si="2"/>
        <v>704.75</v>
      </c>
      <c r="S119" s="72">
        <f t="shared" si="3"/>
        <v>905.12</v>
      </c>
      <c r="T119" s="76">
        <f t="shared" si="4"/>
        <v>2314.62</v>
      </c>
    </row>
    <row r="120" ht="24.0" customHeight="1">
      <c r="A120" s="63"/>
      <c r="B120" s="81"/>
      <c r="C120" s="81"/>
      <c r="D120" s="82">
        <v>1.0</v>
      </c>
      <c r="E120" s="83" t="s">
        <v>38</v>
      </c>
      <c r="F120" s="84">
        <v>3575.9</v>
      </c>
      <c r="G120" s="85">
        <v>4716.0</v>
      </c>
      <c r="H120" s="84"/>
      <c r="I120" s="85">
        <v>4171.89</v>
      </c>
      <c r="J120" s="84">
        <v>3575.9</v>
      </c>
      <c r="K120" s="86">
        <v>3008.422</v>
      </c>
      <c r="L120" s="87"/>
      <c r="M120" s="88"/>
      <c r="N120" s="88"/>
      <c r="O120" s="89"/>
      <c r="P120" s="80"/>
      <c r="Q120" s="90">
        <f t="shared" si="1"/>
        <v>3809.62</v>
      </c>
      <c r="R120" s="91">
        <f t="shared" si="2"/>
        <v>652.67</v>
      </c>
      <c r="S120" s="92">
        <f t="shared" si="3"/>
        <v>3156.95</v>
      </c>
      <c r="T120" s="93">
        <f t="shared" si="4"/>
        <v>4462.29</v>
      </c>
    </row>
    <row r="121" ht="24.0" customHeight="1">
      <c r="A121" s="63"/>
      <c r="B121" s="48">
        <v>30.0</v>
      </c>
      <c r="C121" s="49" t="s">
        <v>67</v>
      </c>
      <c r="D121" s="94">
        <v>5.0</v>
      </c>
      <c r="E121" s="51" t="s">
        <v>35</v>
      </c>
      <c r="F121" s="52">
        <v>6324.23</v>
      </c>
      <c r="G121" s="53">
        <v>5100.0</v>
      </c>
      <c r="H121" s="53"/>
      <c r="I121" s="52">
        <v>3700.0</v>
      </c>
      <c r="J121" s="52">
        <v>6324.23</v>
      </c>
      <c r="K121" s="54">
        <v>2643.066125</v>
      </c>
      <c r="L121" s="55">
        <v>2500.0</v>
      </c>
      <c r="M121" s="56">
        <v>9275.54</v>
      </c>
      <c r="N121" s="56">
        <v>11910.64</v>
      </c>
      <c r="O121" s="57">
        <v>408.41</v>
      </c>
      <c r="P121" s="58"/>
      <c r="Q121" s="59">
        <f t="shared" si="1"/>
        <v>5354.01</v>
      </c>
      <c r="R121" s="60">
        <f t="shared" si="2"/>
        <v>3588.25</v>
      </c>
      <c r="S121" s="61">
        <f t="shared" si="3"/>
        <v>1765.76</v>
      </c>
      <c r="T121" s="62">
        <f t="shared" si="4"/>
        <v>8942.26</v>
      </c>
    </row>
    <row r="122" ht="24.0" customHeight="1">
      <c r="A122" s="63"/>
      <c r="B122" s="64"/>
      <c r="C122" s="64"/>
      <c r="D122" s="65">
        <v>1.0</v>
      </c>
      <c r="E122" s="66" t="s">
        <v>36</v>
      </c>
      <c r="F122" s="67">
        <v>8432.31</v>
      </c>
      <c r="G122" s="67">
        <v>4590.0</v>
      </c>
      <c r="H122" s="67"/>
      <c r="I122" s="67">
        <v>1850.0</v>
      </c>
      <c r="J122" s="68">
        <v>6324.23</v>
      </c>
      <c r="K122" s="69">
        <v>2936.740138888889</v>
      </c>
      <c r="L122" s="70">
        <v>2875.0</v>
      </c>
      <c r="M122" s="72"/>
      <c r="N122" s="72"/>
      <c r="O122" s="73">
        <v>291.45</v>
      </c>
      <c r="P122" s="58"/>
      <c r="Q122" s="74">
        <f t="shared" si="1"/>
        <v>3899.96</v>
      </c>
      <c r="R122" s="75">
        <f t="shared" si="2"/>
        <v>2771.81</v>
      </c>
      <c r="S122" s="72">
        <f t="shared" si="3"/>
        <v>1128.15</v>
      </c>
      <c r="T122" s="76">
        <f t="shared" si="4"/>
        <v>6671.77</v>
      </c>
    </row>
    <row r="123" ht="24.0" customHeight="1">
      <c r="A123" s="63"/>
      <c r="B123" s="64"/>
      <c r="C123" s="64"/>
      <c r="D123" s="65">
        <v>1.0</v>
      </c>
      <c r="E123" s="66" t="s">
        <v>37</v>
      </c>
      <c r="F123" s="68">
        <v>426.89</v>
      </c>
      <c r="G123" s="67">
        <v>1476.0</v>
      </c>
      <c r="H123" s="68"/>
      <c r="I123" s="68">
        <v>725.72</v>
      </c>
      <c r="J123" s="68">
        <v>640.34</v>
      </c>
      <c r="K123" s="69">
        <v>2489.565625</v>
      </c>
      <c r="L123" s="77">
        <v>650.0</v>
      </c>
      <c r="M123" s="78"/>
      <c r="N123" s="78"/>
      <c r="O123" s="79"/>
      <c r="P123" s="80"/>
      <c r="Q123" s="74">
        <f t="shared" si="1"/>
        <v>1068.09</v>
      </c>
      <c r="R123" s="75">
        <f t="shared" si="2"/>
        <v>783.98</v>
      </c>
      <c r="S123" s="72">
        <f t="shared" si="3"/>
        <v>284.11</v>
      </c>
      <c r="T123" s="76">
        <f t="shared" si="4"/>
        <v>1852.07</v>
      </c>
    </row>
    <row r="124" ht="24.0" customHeight="1">
      <c r="A124" s="63"/>
      <c r="B124" s="81"/>
      <c r="C124" s="81"/>
      <c r="D124" s="82">
        <v>1.0</v>
      </c>
      <c r="E124" s="83" t="s">
        <v>38</v>
      </c>
      <c r="F124" s="84">
        <v>5683.9</v>
      </c>
      <c r="G124" s="85">
        <v>7236.0</v>
      </c>
      <c r="H124" s="84"/>
      <c r="I124" s="85">
        <v>6631.21</v>
      </c>
      <c r="J124" s="84">
        <v>5683.9</v>
      </c>
      <c r="K124" s="86">
        <v>3707.4349999999995</v>
      </c>
      <c r="L124" s="98">
        <v>1350.0</v>
      </c>
      <c r="M124" s="88"/>
      <c r="N124" s="88"/>
      <c r="O124" s="89"/>
      <c r="P124" s="80"/>
      <c r="Q124" s="90">
        <f t="shared" si="1"/>
        <v>5048.74</v>
      </c>
      <c r="R124" s="91">
        <f t="shared" si="2"/>
        <v>2171.4</v>
      </c>
      <c r="S124" s="92">
        <f t="shared" si="3"/>
        <v>2877.34</v>
      </c>
      <c r="T124" s="93">
        <f t="shared" si="4"/>
        <v>7220.14</v>
      </c>
    </row>
    <row r="125" ht="24.0" customHeight="1">
      <c r="A125" s="63"/>
      <c r="B125" s="48">
        <v>31.0</v>
      </c>
      <c r="C125" s="49" t="s">
        <v>68</v>
      </c>
      <c r="D125" s="94">
        <v>5.0</v>
      </c>
      <c r="E125" s="51" t="s">
        <v>35</v>
      </c>
      <c r="F125" s="52">
        <v>684.52</v>
      </c>
      <c r="G125" s="53">
        <v>2350.0</v>
      </c>
      <c r="H125" s="53"/>
      <c r="I125" s="52">
        <v>1300.0</v>
      </c>
      <c r="J125" s="52">
        <v>684.52</v>
      </c>
      <c r="K125" s="54">
        <v>2135.8275</v>
      </c>
      <c r="L125" s="55"/>
      <c r="M125" s="56">
        <v>1003.97</v>
      </c>
      <c r="N125" s="56">
        <v>1289.18</v>
      </c>
      <c r="O125" s="57">
        <v>402.41</v>
      </c>
      <c r="P125" s="58"/>
      <c r="Q125" s="59">
        <f t="shared" si="1"/>
        <v>1231.3</v>
      </c>
      <c r="R125" s="60">
        <f t="shared" si="2"/>
        <v>698.41</v>
      </c>
      <c r="S125" s="61">
        <f t="shared" si="3"/>
        <v>532.89</v>
      </c>
      <c r="T125" s="62">
        <f t="shared" si="4"/>
        <v>1929.71</v>
      </c>
    </row>
    <row r="126" ht="24.0" customHeight="1">
      <c r="A126" s="63"/>
      <c r="B126" s="64"/>
      <c r="C126" s="64"/>
      <c r="D126" s="65">
        <v>1.0</v>
      </c>
      <c r="E126" s="66" t="s">
        <v>36</v>
      </c>
      <c r="F126" s="67">
        <v>912.7</v>
      </c>
      <c r="G126" s="67">
        <v>2115.0</v>
      </c>
      <c r="H126" s="67"/>
      <c r="I126" s="67">
        <v>650.0</v>
      </c>
      <c r="J126" s="68">
        <v>684.52</v>
      </c>
      <c r="K126" s="69">
        <v>2373.1416666666664</v>
      </c>
      <c r="L126" s="95"/>
      <c r="M126" s="72"/>
      <c r="N126" s="72"/>
      <c r="O126" s="73">
        <v>291.45</v>
      </c>
      <c r="P126" s="58"/>
      <c r="Q126" s="74">
        <f t="shared" si="1"/>
        <v>1171.14</v>
      </c>
      <c r="R126" s="75">
        <f t="shared" si="2"/>
        <v>858.45</v>
      </c>
      <c r="S126" s="72">
        <f t="shared" si="3"/>
        <v>312.69</v>
      </c>
      <c r="T126" s="76">
        <f t="shared" si="4"/>
        <v>2029.59</v>
      </c>
    </row>
    <row r="127" ht="24.0" customHeight="1">
      <c r="A127" s="63"/>
      <c r="B127" s="64"/>
      <c r="C127" s="64"/>
      <c r="D127" s="65">
        <v>1.0</v>
      </c>
      <c r="E127" s="66" t="s">
        <v>37</v>
      </c>
      <c r="F127" s="68">
        <v>344.4</v>
      </c>
      <c r="G127" s="67">
        <v>1116.0</v>
      </c>
      <c r="H127" s="68"/>
      <c r="I127" s="68">
        <v>900.0</v>
      </c>
      <c r="J127" s="68">
        <v>516.6</v>
      </c>
      <c r="K127" s="69">
        <v>1474.1249999999998</v>
      </c>
      <c r="L127" s="96"/>
      <c r="M127" s="78"/>
      <c r="N127" s="78"/>
      <c r="O127" s="79"/>
      <c r="P127" s="80"/>
      <c r="Q127" s="74">
        <f t="shared" si="1"/>
        <v>870.23</v>
      </c>
      <c r="R127" s="75">
        <f t="shared" si="2"/>
        <v>454.84</v>
      </c>
      <c r="S127" s="72">
        <f t="shared" si="3"/>
        <v>415.39</v>
      </c>
      <c r="T127" s="76">
        <f t="shared" si="4"/>
        <v>1325.07</v>
      </c>
    </row>
    <row r="128" ht="24.0" customHeight="1">
      <c r="A128" s="63"/>
      <c r="B128" s="81"/>
      <c r="C128" s="81"/>
      <c r="D128" s="82">
        <v>1.0</v>
      </c>
      <c r="E128" s="83" t="s">
        <v>38</v>
      </c>
      <c r="F128" s="84">
        <v>167.92</v>
      </c>
      <c r="G128" s="85">
        <v>930.0</v>
      </c>
      <c r="H128" s="84"/>
      <c r="I128" s="85">
        <v>500.0</v>
      </c>
      <c r="J128" s="84">
        <v>180.0</v>
      </c>
      <c r="K128" s="86">
        <v>1054.545</v>
      </c>
      <c r="L128" s="87"/>
      <c r="M128" s="88"/>
      <c r="N128" s="88"/>
      <c r="O128" s="89"/>
      <c r="P128" s="80"/>
      <c r="Q128" s="90">
        <f t="shared" si="1"/>
        <v>566.49</v>
      </c>
      <c r="R128" s="91">
        <f t="shared" si="2"/>
        <v>413.22</v>
      </c>
      <c r="S128" s="92">
        <f t="shared" si="3"/>
        <v>153.27</v>
      </c>
      <c r="T128" s="93">
        <f t="shared" si="4"/>
        <v>979.71</v>
      </c>
    </row>
    <row r="129" ht="24.0" customHeight="1">
      <c r="A129" s="63"/>
      <c r="B129" s="48">
        <v>32.0</v>
      </c>
      <c r="C129" s="49" t="s">
        <v>69</v>
      </c>
      <c r="D129" s="94">
        <v>5.0</v>
      </c>
      <c r="E129" s="51" t="s">
        <v>35</v>
      </c>
      <c r="F129" s="52">
        <v>765.24</v>
      </c>
      <c r="G129" s="53">
        <v>2350.0</v>
      </c>
      <c r="H129" s="53"/>
      <c r="I129" s="52">
        <v>1200.0</v>
      </c>
      <c r="J129" s="52">
        <v>765.24</v>
      </c>
      <c r="K129" s="54">
        <v>1355.6812499999999</v>
      </c>
      <c r="L129" s="55"/>
      <c r="M129" s="56">
        <v>1122.35</v>
      </c>
      <c r="N129" s="56">
        <v>1441.2</v>
      </c>
      <c r="O129" s="57">
        <v>309.47</v>
      </c>
      <c r="P129" s="58"/>
      <c r="Q129" s="59">
        <f t="shared" si="1"/>
        <v>1163.65</v>
      </c>
      <c r="R129" s="60">
        <f t="shared" si="2"/>
        <v>606.09</v>
      </c>
      <c r="S129" s="61">
        <f t="shared" si="3"/>
        <v>557.56</v>
      </c>
      <c r="T129" s="62">
        <f t="shared" si="4"/>
        <v>1769.74</v>
      </c>
    </row>
    <row r="130" ht="24.0" customHeight="1">
      <c r="A130" s="63"/>
      <c r="B130" s="64"/>
      <c r="C130" s="64"/>
      <c r="D130" s="65">
        <v>1.0</v>
      </c>
      <c r="E130" s="66" t="s">
        <v>36</v>
      </c>
      <c r="F130" s="67">
        <v>1020.32</v>
      </c>
      <c r="G130" s="67">
        <v>2115.0</v>
      </c>
      <c r="H130" s="67"/>
      <c r="I130" s="67">
        <v>600.0</v>
      </c>
      <c r="J130" s="68">
        <v>765.24</v>
      </c>
      <c r="K130" s="69">
        <v>1506.3124999999998</v>
      </c>
      <c r="L130" s="95"/>
      <c r="M130" s="72"/>
      <c r="N130" s="72"/>
      <c r="O130" s="73">
        <v>315.16</v>
      </c>
      <c r="P130" s="58"/>
      <c r="Q130" s="74">
        <f t="shared" si="1"/>
        <v>1053.67</v>
      </c>
      <c r="R130" s="75">
        <f t="shared" si="2"/>
        <v>658.3</v>
      </c>
      <c r="S130" s="72">
        <f t="shared" si="3"/>
        <v>395.37</v>
      </c>
      <c r="T130" s="76">
        <f t="shared" si="4"/>
        <v>1711.97</v>
      </c>
    </row>
    <row r="131" ht="24.0" customHeight="1">
      <c r="A131" s="63"/>
      <c r="B131" s="64"/>
      <c r="C131" s="64"/>
      <c r="D131" s="65">
        <v>1.0</v>
      </c>
      <c r="E131" s="66" t="s">
        <v>37</v>
      </c>
      <c r="F131" s="68">
        <v>351.48</v>
      </c>
      <c r="G131" s="67">
        <v>1116.0</v>
      </c>
      <c r="H131" s="68"/>
      <c r="I131" s="68">
        <v>680.0</v>
      </c>
      <c r="J131" s="68">
        <v>527.22</v>
      </c>
      <c r="K131" s="69">
        <v>2049.075</v>
      </c>
      <c r="L131" s="96"/>
      <c r="M131" s="78"/>
      <c r="N131" s="78"/>
      <c r="O131" s="79"/>
      <c r="P131" s="80"/>
      <c r="Q131" s="74">
        <f t="shared" si="1"/>
        <v>944.76</v>
      </c>
      <c r="R131" s="75">
        <f t="shared" si="2"/>
        <v>679.2</v>
      </c>
      <c r="S131" s="72">
        <f t="shared" si="3"/>
        <v>265.56</v>
      </c>
      <c r="T131" s="76">
        <f t="shared" si="4"/>
        <v>1623.96</v>
      </c>
    </row>
    <row r="132" ht="24.0" customHeight="1">
      <c r="A132" s="63"/>
      <c r="B132" s="81"/>
      <c r="C132" s="81"/>
      <c r="D132" s="82">
        <v>1.0</v>
      </c>
      <c r="E132" s="83" t="s">
        <v>38</v>
      </c>
      <c r="F132" s="84">
        <v>238.02</v>
      </c>
      <c r="G132" s="85">
        <v>930.0</v>
      </c>
      <c r="H132" s="84"/>
      <c r="I132" s="85">
        <v>350.0</v>
      </c>
      <c r="J132" s="84">
        <v>238.02</v>
      </c>
      <c r="K132" s="86">
        <v>1063.75</v>
      </c>
      <c r="L132" s="87"/>
      <c r="M132" s="88"/>
      <c r="N132" s="88"/>
      <c r="O132" s="89"/>
      <c r="P132" s="80"/>
      <c r="Q132" s="90">
        <f t="shared" si="1"/>
        <v>563.96</v>
      </c>
      <c r="R132" s="91">
        <f t="shared" si="2"/>
        <v>400.63</v>
      </c>
      <c r="S132" s="92">
        <f t="shared" si="3"/>
        <v>163.33</v>
      </c>
      <c r="T132" s="93">
        <f t="shared" si="4"/>
        <v>964.59</v>
      </c>
    </row>
    <row r="133" ht="24.0" customHeight="1">
      <c r="A133" s="63"/>
      <c r="B133" s="48">
        <v>33.0</v>
      </c>
      <c r="C133" s="49" t="s">
        <v>70</v>
      </c>
      <c r="D133" s="94">
        <v>5.0</v>
      </c>
      <c r="E133" s="51" t="s">
        <v>35</v>
      </c>
      <c r="F133" s="52">
        <v>1071.16</v>
      </c>
      <c r="G133" s="53">
        <v>2800.0</v>
      </c>
      <c r="H133" s="53"/>
      <c r="I133" s="52">
        <v>2500.0</v>
      </c>
      <c r="J133" s="52">
        <v>4177.53</v>
      </c>
      <c r="K133" s="54">
        <v>2576.4275</v>
      </c>
      <c r="L133" s="55"/>
      <c r="M133" s="56">
        <v>1571.04</v>
      </c>
      <c r="N133" s="56">
        <v>2017.36</v>
      </c>
      <c r="O133" s="57">
        <v>383.67</v>
      </c>
      <c r="P133" s="58"/>
      <c r="Q133" s="59">
        <f t="shared" si="1"/>
        <v>2137.15</v>
      </c>
      <c r="R133" s="60">
        <f t="shared" si="2"/>
        <v>1163.31</v>
      </c>
      <c r="S133" s="61">
        <f t="shared" si="3"/>
        <v>973.84</v>
      </c>
      <c r="T133" s="62">
        <f t="shared" si="4"/>
        <v>3300.46</v>
      </c>
    </row>
    <row r="134" ht="24.0" customHeight="1">
      <c r="A134" s="63"/>
      <c r="B134" s="64"/>
      <c r="C134" s="64"/>
      <c r="D134" s="65">
        <v>1.0</v>
      </c>
      <c r="E134" s="66" t="s">
        <v>36</v>
      </c>
      <c r="F134" s="67">
        <v>1428.22</v>
      </c>
      <c r="G134" s="67">
        <v>2520.0</v>
      </c>
      <c r="H134" s="67"/>
      <c r="I134" s="67">
        <v>1250.0</v>
      </c>
      <c r="J134" s="68">
        <v>4177.53</v>
      </c>
      <c r="K134" s="69">
        <v>2862.697222222222</v>
      </c>
      <c r="L134" s="95"/>
      <c r="M134" s="72"/>
      <c r="N134" s="72"/>
      <c r="O134" s="73">
        <v>300.14</v>
      </c>
      <c r="P134" s="58"/>
      <c r="Q134" s="74">
        <f t="shared" si="1"/>
        <v>2089.76</v>
      </c>
      <c r="R134" s="75">
        <f t="shared" si="2"/>
        <v>1377.45</v>
      </c>
      <c r="S134" s="72">
        <f t="shared" si="3"/>
        <v>712.31</v>
      </c>
      <c r="T134" s="76">
        <f t="shared" si="4"/>
        <v>3467.21</v>
      </c>
    </row>
    <row r="135" ht="24.0" customHeight="1">
      <c r="A135" s="63"/>
      <c r="B135" s="64"/>
      <c r="C135" s="64"/>
      <c r="D135" s="65">
        <v>1.0</v>
      </c>
      <c r="E135" s="66" t="s">
        <v>37</v>
      </c>
      <c r="F135" s="68">
        <v>253.25</v>
      </c>
      <c r="G135" s="67">
        <v>1116.0</v>
      </c>
      <c r="H135" s="68"/>
      <c r="I135" s="68">
        <v>850.0</v>
      </c>
      <c r="J135" s="68">
        <v>1481.5</v>
      </c>
      <c r="K135" s="69">
        <v>2539.63</v>
      </c>
      <c r="L135" s="96"/>
      <c r="M135" s="78"/>
      <c r="N135" s="78"/>
      <c r="O135" s="79"/>
      <c r="P135" s="80"/>
      <c r="Q135" s="74">
        <f t="shared" si="1"/>
        <v>1248.08</v>
      </c>
      <c r="R135" s="75">
        <f t="shared" si="2"/>
        <v>849.73</v>
      </c>
      <c r="S135" s="72">
        <f t="shared" si="3"/>
        <v>398.35</v>
      </c>
      <c r="T135" s="76">
        <f t="shared" si="4"/>
        <v>2097.81</v>
      </c>
    </row>
    <row r="136" ht="24.0" customHeight="1">
      <c r="A136" s="63"/>
      <c r="B136" s="81"/>
      <c r="C136" s="81"/>
      <c r="D136" s="82">
        <v>1.0</v>
      </c>
      <c r="E136" s="83" t="s">
        <v>38</v>
      </c>
      <c r="F136" s="84">
        <v>691.29</v>
      </c>
      <c r="G136" s="85">
        <v>1476.0</v>
      </c>
      <c r="H136" s="84"/>
      <c r="I136" s="85">
        <v>990.0</v>
      </c>
      <c r="J136" s="84">
        <v>2696.03</v>
      </c>
      <c r="K136" s="86">
        <v>1789.2062500000002</v>
      </c>
      <c r="L136" s="87"/>
      <c r="M136" s="88"/>
      <c r="N136" s="88"/>
      <c r="O136" s="89"/>
      <c r="P136" s="80"/>
      <c r="Q136" s="90">
        <f t="shared" si="1"/>
        <v>1528.51</v>
      </c>
      <c r="R136" s="91">
        <f t="shared" si="2"/>
        <v>778.58</v>
      </c>
      <c r="S136" s="92">
        <f t="shared" si="3"/>
        <v>749.93</v>
      </c>
      <c r="T136" s="93">
        <f t="shared" si="4"/>
        <v>2307.09</v>
      </c>
    </row>
    <row r="137" ht="24.0" customHeight="1">
      <c r="A137" s="63"/>
      <c r="B137" s="48">
        <v>34.0</v>
      </c>
      <c r="C137" s="49" t="s">
        <v>71</v>
      </c>
      <c r="D137" s="94">
        <v>5.0</v>
      </c>
      <c r="E137" s="51" t="s">
        <v>35</v>
      </c>
      <c r="F137" s="52">
        <v>1293.76</v>
      </c>
      <c r="G137" s="53">
        <v>3150.0</v>
      </c>
      <c r="H137" s="53"/>
      <c r="I137" s="52">
        <v>1500.0</v>
      </c>
      <c r="J137" s="52">
        <v>1293.76</v>
      </c>
      <c r="K137" s="54">
        <v>2259.2675</v>
      </c>
      <c r="L137" s="55"/>
      <c r="M137" s="56">
        <v>1897.52</v>
      </c>
      <c r="N137" s="56">
        <v>2436.59</v>
      </c>
      <c r="O137" s="57">
        <v>405.85</v>
      </c>
      <c r="P137" s="58"/>
      <c r="Q137" s="59">
        <f t="shared" si="1"/>
        <v>1779.59</v>
      </c>
      <c r="R137" s="60">
        <f t="shared" si="2"/>
        <v>844.4</v>
      </c>
      <c r="S137" s="61">
        <f t="shared" si="3"/>
        <v>935.19</v>
      </c>
      <c r="T137" s="62">
        <f t="shared" si="4"/>
        <v>2623.99</v>
      </c>
    </row>
    <row r="138" ht="24.0" customHeight="1">
      <c r="A138" s="63"/>
      <c r="B138" s="64"/>
      <c r="C138" s="64"/>
      <c r="D138" s="65">
        <v>1.0</v>
      </c>
      <c r="E138" s="66" t="s">
        <v>36</v>
      </c>
      <c r="F138" s="67">
        <v>1725.02</v>
      </c>
      <c r="G138" s="67">
        <v>2835.0</v>
      </c>
      <c r="H138" s="67"/>
      <c r="I138" s="67">
        <v>750.0</v>
      </c>
      <c r="J138" s="68">
        <v>1293.76</v>
      </c>
      <c r="K138" s="69">
        <v>2510.297222222222</v>
      </c>
      <c r="L138" s="95"/>
      <c r="M138" s="72"/>
      <c r="N138" s="72"/>
      <c r="O138" s="73">
        <v>300.14</v>
      </c>
      <c r="P138" s="58"/>
      <c r="Q138" s="74">
        <f t="shared" si="1"/>
        <v>1569.04</v>
      </c>
      <c r="R138" s="75">
        <f t="shared" si="2"/>
        <v>986.88</v>
      </c>
      <c r="S138" s="72">
        <f t="shared" si="3"/>
        <v>582.16</v>
      </c>
      <c r="T138" s="76">
        <f t="shared" si="4"/>
        <v>2555.92</v>
      </c>
    </row>
    <row r="139" ht="24.0" customHeight="1">
      <c r="A139" s="63"/>
      <c r="B139" s="64"/>
      <c r="C139" s="64"/>
      <c r="D139" s="65">
        <v>1.0</v>
      </c>
      <c r="E139" s="66" t="s">
        <v>37</v>
      </c>
      <c r="F139" s="68">
        <v>394.92</v>
      </c>
      <c r="G139" s="67">
        <v>1116.0</v>
      </c>
      <c r="H139" s="68"/>
      <c r="I139" s="68">
        <v>800.0</v>
      </c>
      <c r="J139" s="68">
        <v>592.38</v>
      </c>
      <c r="K139" s="69">
        <v>1944.89375</v>
      </c>
      <c r="L139" s="96"/>
      <c r="M139" s="78"/>
      <c r="N139" s="78"/>
      <c r="O139" s="79"/>
      <c r="P139" s="80"/>
      <c r="Q139" s="74">
        <f t="shared" si="1"/>
        <v>969.64</v>
      </c>
      <c r="R139" s="75">
        <f t="shared" si="2"/>
        <v>607.03</v>
      </c>
      <c r="S139" s="72">
        <f t="shared" si="3"/>
        <v>362.61</v>
      </c>
      <c r="T139" s="76">
        <f t="shared" si="4"/>
        <v>1576.67</v>
      </c>
    </row>
    <row r="140" ht="24.0" customHeight="1">
      <c r="A140" s="99"/>
      <c r="B140" s="81"/>
      <c r="C140" s="81"/>
      <c r="D140" s="82">
        <v>1.0</v>
      </c>
      <c r="E140" s="83" t="s">
        <v>38</v>
      </c>
      <c r="F140" s="84">
        <v>701.38</v>
      </c>
      <c r="G140" s="85">
        <v>1476.0</v>
      </c>
      <c r="H140" s="84"/>
      <c r="I140" s="85">
        <v>950.0</v>
      </c>
      <c r="J140" s="84">
        <v>701.38</v>
      </c>
      <c r="K140" s="86">
        <v>1493.2124999999999</v>
      </c>
      <c r="L140" s="87"/>
      <c r="M140" s="88"/>
      <c r="N140" s="88"/>
      <c r="O140" s="89"/>
      <c r="P140" s="80"/>
      <c r="Q140" s="90">
        <f t="shared" si="1"/>
        <v>1064.39</v>
      </c>
      <c r="R140" s="91">
        <f t="shared" si="2"/>
        <v>396.85</v>
      </c>
      <c r="S140" s="92">
        <f t="shared" si="3"/>
        <v>667.54</v>
      </c>
      <c r="T140" s="93">
        <f t="shared" si="4"/>
        <v>1461.24</v>
      </c>
    </row>
    <row r="141" ht="13.5" customHeight="1">
      <c r="A141" s="100"/>
      <c r="B141" s="101"/>
      <c r="C141" s="102"/>
      <c r="D141" s="103"/>
      <c r="E141" s="104"/>
      <c r="F141" s="105"/>
      <c r="G141" s="105"/>
      <c r="H141" s="105"/>
      <c r="I141" s="105"/>
      <c r="J141" s="105"/>
      <c r="K141" s="105"/>
      <c r="L141" s="106"/>
      <c r="M141" s="106"/>
      <c r="N141" s="106"/>
      <c r="O141" s="105"/>
      <c r="P141" s="106"/>
      <c r="Q141" s="107"/>
      <c r="R141" s="107"/>
      <c r="S141" s="106"/>
      <c r="T141" s="106"/>
    </row>
    <row r="142" ht="13.5" customHeight="1">
      <c r="B142" s="108"/>
      <c r="C142" s="109"/>
      <c r="D142" s="110"/>
      <c r="E142" s="111"/>
      <c r="K142" s="112"/>
    </row>
    <row r="143" ht="25.5" customHeight="1">
      <c r="A143" s="113" t="str">
        <f>IF('Circunscrição I'!A4="","",'Circunscrição I'!A4)</f>
        <v>Grupo</v>
      </c>
      <c r="B143" s="114" t="str">
        <f>IF('Circunscrição I'!B4="","",'Circunscrição I'!B4)</f>
        <v>Item</v>
      </c>
      <c r="C143" s="115" t="s">
        <v>17</v>
      </c>
      <c r="D143" s="116" t="str">
        <f>IF('Circunscrição I'!D4="","",'Circunscrição I'!D4)</f>
        <v>Qtde</v>
      </c>
      <c r="E143" s="117" t="str">
        <f>IF('Circunscrição I'!E4="","",'Circunscrição I'!E4)</f>
        <v>Unidade</v>
      </c>
      <c r="F143" s="116" t="str">
        <f>IF('Circunscrição I'!F4="","",'Circunscrição I'!F4)</f>
        <v>Motta</v>
      </c>
      <c r="G143" s="116" t="str">
        <f>IF('Circunscrição I'!G4="","",'Circunscrição I'!G4)</f>
        <v>Rentokil</v>
      </c>
      <c r="H143" s="116" t="str">
        <f>IF('Circunscrição I'!H4="","",'Circunscrição I'!H4)</f>
        <v>Controlinset</v>
      </c>
      <c r="I143" s="116" t="str">
        <f>IF('Circunscrição I'!I4="","",'Circunscrição I'!I4)</f>
        <v>Shield</v>
      </c>
      <c r="J143" s="116" t="str">
        <f>IF('Circunscrição I'!J4="","",'Circunscrição I'!J4)</f>
        <v>DDDrin</v>
      </c>
      <c r="K143" s="118" t="str">
        <f>IF('Circunscrição I'!K4="","",'Circunscrição I'!K4)</f>
        <v>Tecprag</v>
      </c>
      <c r="L143" s="116" t="str">
        <f>IF('Circunscrição I'!L4="","",'Circunscrição I'!L4)</f>
        <v>Exterminseto</v>
      </c>
      <c r="M143" s="116" t="str">
        <f>IF('Circunscrição I'!M4="","",'Circunscrição I'!M4)</f>
        <v>BP1</v>
      </c>
      <c r="N143" s="116" t="str">
        <f>IF('Circunscrição I'!N4="","",'Circunscrição I'!N4)</f>
        <v>BP2</v>
      </c>
      <c r="O143" s="119" t="str">
        <f>IF('Circunscrição I'!O4="","",'Circunscrição I'!O4)</f>
        <v>Contratos Atuais TRT15</v>
      </c>
      <c r="P143" s="114" t="str">
        <f>IF('Circunscrição I'!P4="","",'Circunscrição I'!P4)</f>
        <v/>
      </c>
      <c r="Q143" s="120" t="s">
        <v>72</v>
      </c>
      <c r="R143" s="121"/>
      <c r="S143" s="122" t="s">
        <v>73</v>
      </c>
      <c r="T143" s="4"/>
    </row>
    <row r="144" ht="24.0" customHeight="1">
      <c r="A144" s="123">
        <v>1.0</v>
      </c>
      <c r="B144" s="124">
        <f t="shared" ref="B144:E144" si="5">B5</f>
        <v>1</v>
      </c>
      <c r="C144" s="125" t="str">
        <f t="shared" si="5"/>
        <v>Americana
Av Nossa Senhora de Fátima , 3000</v>
      </c>
      <c r="D144" s="126">
        <f t="shared" si="5"/>
        <v>5</v>
      </c>
      <c r="E144" s="127" t="str">
        <f t="shared" si="5"/>
        <v>Desinsetização Semestral</v>
      </c>
      <c r="F144" s="128">
        <f>IF('Circunscrição I'!F5&gt;0,IF(AND('Circunscrição I'!$S5&lt;='Circunscrição I'!F5,'Circunscrição I'!F5&lt;='Circunscrição I'!$T5),'Circunscrição I'!F5,"excluído*"),"")</f>
        <v>1307.87</v>
      </c>
      <c r="G144" s="129" t="str">
        <f>IF('Circunscrição I'!G5&gt;0,IF(AND('Circunscrição I'!$S5&lt;='Circunscrição I'!G5,'Circunscrição I'!G5&lt;='Circunscrição I'!$T5),'Circunscrição I'!G5,"excluído*"),"")</f>
        <v>excluído*</v>
      </c>
      <c r="H144" s="129" t="str">
        <f>IF('Circunscrição I'!H5&gt;0,IF(AND('Circunscrição I'!$S5&lt;='Circunscrição I'!H5,'Circunscrição I'!H5&lt;='Circunscrição I'!$T5),'Circunscrição I'!H5,"excluído*"),"")</f>
        <v/>
      </c>
      <c r="I144" s="128">
        <f>IF('Circunscrição I'!I5&gt;0,IF(AND('Circunscrição I'!$S5&lt;='Circunscrição I'!I5,'Circunscrição I'!I5&lt;='Circunscrição I'!$T5),'Circunscrição I'!I5,"excluído*"),"")</f>
        <v>1800</v>
      </c>
      <c r="J144" s="128">
        <f>IF('Circunscrição I'!J5&gt;0,IF(AND('Circunscrição I'!$S5&lt;='Circunscrição I'!J5,'Circunscrição I'!J5&lt;='Circunscrição I'!$T5),'Circunscrição I'!J5,"excluído*"),"")</f>
        <v>1307.87</v>
      </c>
      <c r="K144" s="130">
        <f>IF('Circunscrição I'!K5&gt;0,IF(AND('Circunscrição I'!$S5&lt;='Circunscrição I'!K5,'Circunscrição I'!K5&lt;='Circunscrição I'!$T5),'Circunscrição I'!K5,"excluído*"),"")</f>
        <v>2427.965625</v>
      </c>
      <c r="L144" s="131" t="str">
        <f>IF('Circunscrição I'!L5&gt;0,IF(AND('Circunscrição I'!$S5&lt;='Circunscrição I'!L5,'Circunscrição I'!L5&lt;='Circunscrição I'!$T5),'Circunscrição I'!L5,"excluído*"),"")</f>
        <v/>
      </c>
      <c r="M144" s="131">
        <f>IF('Circunscrição I'!M5&gt;0,IF(AND('Circunscrição I'!$S5&lt;='Circunscrição I'!M5,'Circunscrição I'!M5&lt;='Circunscrição I'!$T5),'Circunscrição I'!M5,"excluído*"),"")</f>
        <v>1918.22</v>
      </c>
      <c r="N144" s="131">
        <f>IF('Circunscrição I'!N5&gt;0,IF(AND('Circunscrição I'!$S5&lt;='Circunscrição I'!N5,'Circunscrição I'!N5&lt;='Circunscrição I'!$T5),'Circunscrição I'!N5,"excluído*"),"")</f>
        <v>2463.16</v>
      </c>
      <c r="O144" s="132" t="str">
        <f>IF('Circunscrição I'!O5&gt;0,IF(AND('Circunscrição I'!$S5&lt;='Circunscrição I'!O5,'Circunscrição I'!O5&lt;='Circunscrição I'!$T5),'Circunscrição I'!O5,"excluído*"),"")</f>
        <v>excluído*</v>
      </c>
      <c r="P144" s="133" t="str">
        <f>IF('Circunscrição I'!P5&gt;0,IF(AND('Circunscrição I'!$S5&lt;='Circunscrição I'!P5,'Circunscrição I'!P5&lt;='Circunscrição I'!$T5),'Circunscrição I'!P5,"excluído*"),"")</f>
        <v/>
      </c>
      <c r="Q144" s="134">
        <f t="shared" ref="Q144:Q279" si="7">IF(SUM(F144:P144)&gt;0,ROUND(AVERAGE(F144:P144),2),"")</f>
        <v>1870.85</v>
      </c>
      <c r="S144" s="131">
        <f t="shared" ref="S144:S279" si="8">IF(Q144&lt;&gt;"",Q144*D144,"")</f>
        <v>9354.25</v>
      </c>
      <c r="T144" s="135"/>
    </row>
    <row r="145" ht="24.0" customHeight="1">
      <c r="A145" s="63"/>
      <c r="B145" s="64"/>
      <c r="C145" s="64"/>
      <c r="D145" s="136">
        <f t="shared" ref="D145:E145" si="6">D6</f>
        <v>1</v>
      </c>
      <c r="E145" s="137" t="str">
        <f t="shared" si="6"/>
        <v>Desinsetização Extraordinária</v>
      </c>
      <c r="F145" s="138">
        <f>IF('Circunscrição I'!F6&gt;0,IF(AND('Circunscrição I'!$S6&lt;='Circunscrição I'!F6,'Circunscrição I'!F6&lt;='Circunscrição I'!$T6),'Circunscrição I'!F6,"excluído*"),"")</f>
        <v>1743.83</v>
      </c>
      <c r="G145" s="138" t="str">
        <f>IF('Circunscrição I'!G6&gt;0,IF(AND('Circunscrição I'!$S6&lt;='Circunscrição I'!G6,'Circunscrição I'!G6&lt;='Circunscrição I'!$T6),'Circunscrição I'!G6,"excluído*"),"")</f>
        <v>excluído*</v>
      </c>
      <c r="H145" s="138" t="str">
        <f>IF('Circunscrição I'!H6&gt;0,IF(AND('Circunscrição I'!$S6&lt;='Circunscrição I'!H6,'Circunscrição I'!H6&lt;='Circunscrição I'!$T6),'Circunscrição I'!H6,"excluído*"),"")</f>
        <v/>
      </c>
      <c r="I145" s="138">
        <f>IF('Circunscrição I'!I6&gt;0,IF(AND('Circunscrição I'!$S6&lt;='Circunscrição I'!I6,'Circunscrição I'!I6&lt;='Circunscrição I'!$T6),'Circunscrição I'!I6,"excluído*"),"")</f>
        <v>900</v>
      </c>
      <c r="J145" s="139">
        <f>IF('Circunscrição I'!J6&gt;0,IF(AND('Circunscrição I'!$S6&lt;='Circunscrição I'!J6,'Circunscrição I'!J6&lt;='Circunscrição I'!$T6),'Circunscrição I'!J6,"excluído*"),"")</f>
        <v>1307.87</v>
      </c>
      <c r="K145" s="140" t="str">
        <f>IF('Circunscrição I'!K6&gt;0,IF(AND('Circunscrição I'!$S6&lt;='Circunscrição I'!K6,'Circunscrição I'!K6&lt;='Circunscrição I'!$T6),'Circunscrição I'!K6,"excluído*"),"")</f>
        <v>excluído*</v>
      </c>
      <c r="L145" s="141" t="str">
        <f>IF('Circunscrição I'!L6&gt;0,IF(AND('Circunscrição I'!$S6&lt;='Circunscrição I'!L6,'Circunscrição I'!L6&lt;='Circunscrição I'!$T6),'Circunscrição I'!L6,"excluído*"),"")</f>
        <v/>
      </c>
      <c r="M145" s="141" t="str">
        <f>IF('Circunscrição I'!M6&gt;0,IF(AND('Circunscrição I'!$S6&lt;='Circunscrição I'!M6,'Circunscrição I'!M6&lt;='Circunscrição I'!$T6),'Circunscrição I'!M6,"excluído*"),"")</f>
        <v/>
      </c>
      <c r="N145" s="141" t="str">
        <f>IF('Circunscrição I'!N6&gt;0,IF(AND('Circunscrição I'!$S6&lt;='Circunscrição I'!N6,'Circunscrição I'!N6&lt;='Circunscrição I'!$T6),'Circunscrição I'!N6,"excluído*"),"")</f>
        <v/>
      </c>
      <c r="O145" s="142" t="str">
        <f>IF('Circunscrição I'!O6&gt;0,IF(AND('Circunscrição I'!$S6&lt;='Circunscrição I'!O6,'Circunscrição I'!O6&lt;='Circunscrição I'!$T6),'Circunscrição I'!O6,"excluído*"),"")</f>
        <v>excluído*</v>
      </c>
      <c r="P145" s="143" t="str">
        <f>IF('Circunscrição I'!P6&gt;0,IF(AND('Circunscrição I'!$S6&lt;='Circunscrição I'!P6,'Circunscrição I'!P6&lt;='Circunscrição I'!$T6),'Circunscrição I'!P6,"excluído*"),"")</f>
        <v/>
      </c>
      <c r="Q145" s="144">
        <f t="shared" si="7"/>
        <v>1317.23</v>
      </c>
      <c r="S145" s="141">
        <f t="shared" si="8"/>
        <v>1317.23</v>
      </c>
      <c r="T145" s="145"/>
    </row>
    <row r="146" ht="24.0" customHeight="1">
      <c r="A146" s="63"/>
      <c r="B146" s="64"/>
      <c r="C146" s="64"/>
      <c r="D146" s="146">
        <f t="shared" ref="D146:E146" si="9">D7</f>
        <v>1</v>
      </c>
      <c r="E146" s="127" t="str">
        <f t="shared" si="9"/>
        <v>Sanitização Interna</v>
      </c>
      <c r="F146" s="128" t="str">
        <f>IF('Circunscrição I'!F7&gt;0,IF(AND('Circunscrição I'!$S7&lt;='Circunscrição I'!F7,'Circunscrição I'!F7&lt;='Circunscrição I'!$T7),'Circunscrição I'!F7,"excluído*"),"")</f>
        <v>excluído*</v>
      </c>
      <c r="G146" s="129" t="str">
        <f>IF('Circunscrição I'!G7&gt;0,IF(AND('Circunscrição I'!$S7&lt;='Circunscrição I'!G7,'Circunscrição I'!G7&lt;='Circunscrição I'!$T7),'Circunscrição I'!G7,"excluído*"),"")</f>
        <v>excluído*</v>
      </c>
      <c r="H146" s="128" t="str">
        <f>IF('Circunscrição I'!H7&gt;0,IF(AND('Circunscrição I'!$S7&lt;='Circunscrição I'!H7,'Circunscrição I'!H7&lt;='Circunscrição I'!$T7),'Circunscrição I'!H7,"excluído*"),"")</f>
        <v/>
      </c>
      <c r="I146" s="128">
        <f>IF('Circunscrição I'!I7&gt;0,IF(AND('Circunscrição I'!$S7&lt;='Circunscrição I'!I7,'Circunscrição I'!I7&lt;='Circunscrição I'!$T7),'Circunscrição I'!I7,"excluído*"),"")</f>
        <v>980</v>
      </c>
      <c r="J146" s="128">
        <f>IF('Circunscrição I'!J7&gt;0,IF(AND('Circunscrição I'!$S7&lt;='Circunscrição I'!J7,'Circunscrição I'!J7&lt;='Circunscrição I'!$T7),'Circunscrição I'!J7,"excluído*"),"")</f>
        <v>863.45</v>
      </c>
      <c r="K146" s="130" t="str">
        <f>IF('Circunscrição I'!K7&gt;0,IF(AND('Circunscrição I'!$S7&lt;='Circunscrição I'!K7,'Circunscrição I'!K7&lt;='Circunscrição I'!$T7),'Circunscrição I'!K7,"excluído*"),"")</f>
        <v>excluído*</v>
      </c>
      <c r="L146" s="147" t="str">
        <f>IF('Circunscrição I'!L7&gt;0,IF(AND('Circunscrição I'!$S7&lt;='Circunscrição I'!L7,'Circunscrição I'!L7&lt;='Circunscrição I'!$T7),'Circunscrição I'!L7,"excluído*"),"")</f>
        <v/>
      </c>
      <c r="M146" s="147" t="str">
        <f>IF('Circunscrição I'!M7&gt;0,IF(AND('Circunscrição I'!$S7&lt;='Circunscrição I'!M7,'Circunscrição I'!M7&lt;='Circunscrição I'!$T7),'Circunscrição I'!M7,"excluído*"),"")</f>
        <v/>
      </c>
      <c r="N146" s="147" t="str">
        <f>IF('Circunscrição I'!N7&gt;0,IF(AND('Circunscrição I'!$S7&lt;='Circunscrição I'!N7,'Circunscrição I'!N7&lt;='Circunscrição I'!$T7),'Circunscrição I'!N7,"excluído*"),"")</f>
        <v/>
      </c>
      <c r="O146" s="148" t="str">
        <f>IF('Circunscrição I'!O7&gt;0,IF(AND('Circunscrição I'!$S7&lt;='Circunscrição I'!O7,'Circunscrição I'!O7&lt;='Circunscrição I'!$T7),'Circunscrição I'!O7,"excluído*"),"")</f>
        <v/>
      </c>
      <c r="P146" s="149" t="str">
        <f>IF('Circunscrição I'!P7&gt;0,IF(AND('Circunscrição I'!$S7&lt;='Circunscrição I'!P7,'Circunscrição I'!P7&lt;='Circunscrição I'!$T7),'Circunscrição I'!P7,"excluído*"),"")</f>
        <v/>
      </c>
      <c r="Q146" s="134">
        <f t="shared" si="7"/>
        <v>921.73</v>
      </c>
      <c r="S146" s="131">
        <f t="shared" si="8"/>
        <v>921.73</v>
      </c>
      <c r="T146" s="135"/>
    </row>
    <row r="147" ht="24.0" customHeight="1">
      <c r="A147" s="63"/>
      <c r="B147" s="81"/>
      <c r="C147" s="81"/>
      <c r="D147" s="150">
        <f t="shared" ref="D147:E147" si="10">D8</f>
        <v>1</v>
      </c>
      <c r="E147" s="151" t="str">
        <f t="shared" si="10"/>
        <v>Sanitização Externa</v>
      </c>
      <c r="F147" s="152">
        <f>IF('Circunscrição I'!F8&gt;0,IF(AND('Circunscrição I'!$S8&lt;='Circunscrição I'!F8,'Circunscrição I'!F8&lt;='Circunscrição I'!$T8),'Circunscrição I'!F8,"excluído*"),"")</f>
        <v>444.43</v>
      </c>
      <c r="G147" s="153" t="str">
        <f>IF('Circunscrição I'!G8&gt;0,IF(AND('Circunscrição I'!$S8&lt;='Circunscrição I'!G8,'Circunscrição I'!G8&lt;='Circunscrição I'!$T8),'Circunscrição I'!G8,"excluído*"),"")</f>
        <v>excluído*</v>
      </c>
      <c r="H147" s="152" t="str">
        <f>IF('Circunscrição I'!H8&gt;0,IF(AND('Circunscrição I'!$S8&lt;='Circunscrição I'!H8,'Circunscrição I'!H8&lt;='Circunscrição I'!$T8),'Circunscrição I'!H8,"excluído*"),"")</f>
        <v/>
      </c>
      <c r="I147" s="153">
        <f>IF('Circunscrição I'!I8&gt;0,IF(AND('Circunscrição I'!$S8&lt;='Circunscrição I'!I8,'Circunscrição I'!I8&lt;='Circunscrição I'!$T8),'Circunscrição I'!I8,"excluído*"),"")</f>
        <v>518.5</v>
      </c>
      <c r="J147" s="152">
        <f>IF('Circunscrição I'!J8&gt;0,IF(AND('Circunscrição I'!$S8&lt;='Circunscrição I'!J8,'Circunscrição I'!J8&lt;='Circunscrição I'!$T8),'Circunscrição I'!J8,"excluído*"),"")</f>
        <v>444.43</v>
      </c>
      <c r="K147" s="154" t="str">
        <f>IF('Circunscrição I'!K8&gt;0,IF(AND('Circunscrição I'!$S8&lt;='Circunscrição I'!K8,'Circunscrição I'!K8&lt;='Circunscrição I'!$T8),'Circunscrição I'!K8,"excluído*"),"")</f>
        <v>excluído*</v>
      </c>
      <c r="L147" s="155" t="str">
        <f>IF('Circunscrição I'!L8&gt;0,IF(AND('Circunscrição I'!$S8&lt;='Circunscrição I'!L8,'Circunscrição I'!L8&lt;='Circunscrição I'!$T8),'Circunscrição I'!L8,"excluído*"),"")</f>
        <v/>
      </c>
      <c r="M147" s="155" t="str">
        <f>IF('Circunscrição I'!M8&gt;0,IF(AND('Circunscrição I'!$S8&lt;='Circunscrição I'!M8,'Circunscrição I'!M8&lt;='Circunscrição I'!$T8),'Circunscrição I'!M8,"excluído*"),"")</f>
        <v/>
      </c>
      <c r="N147" s="155" t="str">
        <f>IF('Circunscrição I'!N8&gt;0,IF(AND('Circunscrição I'!$S8&lt;='Circunscrição I'!N8,'Circunscrição I'!N8&lt;='Circunscrição I'!$T8),'Circunscrição I'!N8,"excluído*"),"")</f>
        <v/>
      </c>
      <c r="O147" s="156" t="str">
        <f>IF('Circunscrição I'!O8&gt;0,IF(AND('Circunscrição I'!$S8&lt;='Circunscrição I'!O8,'Circunscrição I'!O8&lt;='Circunscrição I'!$T8),'Circunscrição I'!O8,"excluído*"),"")</f>
        <v/>
      </c>
      <c r="P147" s="157" t="str">
        <f>IF('Circunscrição I'!P8&gt;0,IF(AND('Circunscrição I'!$S8&lt;='Circunscrição I'!P8,'Circunscrição I'!P8&lt;='Circunscrição I'!$T8),'Circunscrição I'!P8,"excluído*"),"")</f>
        <v/>
      </c>
      <c r="Q147" s="158">
        <f t="shared" si="7"/>
        <v>469.12</v>
      </c>
      <c r="R147" s="159"/>
      <c r="S147" s="160">
        <f t="shared" si="8"/>
        <v>469.12</v>
      </c>
      <c r="T147" s="161"/>
    </row>
    <row r="148" ht="24.0" customHeight="1">
      <c r="A148" s="63"/>
      <c r="B148" s="48">
        <f t="shared" ref="B148:E148" si="11">B9</f>
        <v>2</v>
      </c>
      <c r="C148" s="49" t="str">
        <f t="shared" si="11"/>
        <v>Amparo
Av. Bernardino de Campos, 7    </v>
      </c>
      <c r="D148" s="162">
        <f t="shared" si="11"/>
        <v>5</v>
      </c>
      <c r="E148" s="163" t="str">
        <f t="shared" si="11"/>
        <v>Desinsetização Semestral</v>
      </c>
      <c r="F148" s="164">
        <f>IF('Circunscrição I'!F9&gt;0,IF(AND('Circunscrição I'!$S9&lt;='Circunscrição I'!F9,'Circunscrição I'!F9&lt;='Circunscrição I'!$T9),'Circunscrição I'!F9,"excluído*"),"")</f>
        <v>311.95</v>
      </c>
      <c r="G148" s="165">
        <f>IF('Circunscrição I'!G9&gt;0,IF(AND('Circunscrição I'!$S9&lt;='Circunscrição I'!G9,'Circunscrição I'!G9&lt;='Circunscrição I'!$T9),'Circunscrição I'!G9,"excluído*"),"")</f>
        <v>1800</v>
      </c>
      <c r="H148" s="165" t="str">
        <f>IF('Circunscrição I'!H9&gt;0,IF(AND('Circunscrição I'!$S9&lt;='Circunscrição I'!H9,'Circunscrição I'!H9&lt;='Circunscrição I'!$T9),'Circunscrição I'!H9,"excluído*"),"")</f>
        <v/>
      </c>
      <c r="I148" s="164">
        <f>IF('Circunscrição I'!I9&gt;0,IF(AND('Circunscrição I'!$S9&lt;='Circunscrição I'!I9,'Circunscrição I'!I9&lt;='Circunscrição I'!$T9),'Circunscrição I'!I9,"excluído*"),"")</f>
        <v>1500</v>
      </c>
      <c r="J148" s="164">
        <f>IF('Circunscrição I'!J9&gt;0,IF(AND('Circunscrição I'!$S9&lt;='Circunscrição I'!J9,'Circunscrição I'!J9&lt;='Circunscrição I'!$T9),'Circunscrição I'!J9,"excluído*"),"")</f>
        <v>1216.61</v>
      </c>
      <c r="K148" s="166" t="str">
        <f>IF('Circunscrição I'!K9&gt;0,IF(AND('Circunscrição I'!$S9&lt;='Circunscrição I'!K9,'Circunscrição I'!K9&lt;='Circunscrição I'!$T9),'Circunscrição I'!K9,"excluído*"),"")</f>
        <v>excluído*</v>
      </c>
      <c r="L148" s="167" t="str">
        <f>IF('Circunscrição I'!L9&gt;0,IF(AND('Circunscrição I'!$S9&lt;='Circunscrição I'!L9,'Circunscrição I'!L9&lt;='Circunscrição I'!$T9),'Circunscrição I'!L9,"excluído*"),"")</f>
        <v/>
      </c>
      <c r="M148" s="167">
        <f>IF('Circunscrição I'!M9&gt;0,IF(AND('Circunscrição I'!$S9&lt;='Circunscrição I'!M9,'Circunscrição I'!M9&lt;='Circunscrição I'!$T9),'Circunscrição I'!M9,"excluído*"),"")</f>
        <v>457.53</v>
      </c>
      <c r="N148" s="167">
        <f>IF('Circunscrição I'!N9&gt;0,IF(AND('Circunscrição I'!$S9&lt;='Circunscrição I'!N9,'Circunscrição I'!N9&lt;='Circunscrição I'!$T9),'Circunscrição I'!N9,"excluído*"),"")</f>
        <v>587.51</v>
      </c>
      <c r="O148" s="168">
        <f>IF('Circunscrição I'!O9&gt;0,IF(AND('Circunscrição I'!$S9&lt;='Circunscrição I'!O9,'Circunscrição I'!O9&lt;='Circunscrição I'!$T9),'Circunscrição I'!O9,"excluído*"),"")</f>
        <v>227.68</v>
      </c>
      <c r="P148" s="169" t="str">
        <f>IF('Circunscrição I'!P9&gt;0,IF(AND('Circunscrição I'!$S9&lt;='Circunscrição I'!P9,'Circunscrição I'!P9&lt;='Circunscrição I'!$T9),'Circunscrição I'!P9,"excluído*"),"")</f>
        <v/>
      </c>
      <c r="Q148" s="170">
        <f t="shared" si="7"/>
        <v>871.61</v>
      </c>
      <c r="R148" s="171"/>
      <c r="S148" s="167">
        <f t="shared" si="8"/>
        <v>4358.05</v>
      </c>
      <c r="T148" s="172"/>
    </row>
    <row r="149" ht="24.0" customHeight="1">
      <c r="A149" s="63"/>
      <c r="B149" s="64"/>
      <c r="C149" s="64"/>
      <c r="D149" s="136">
        <f t="shared" ref="D149:E149" si="12">D10</f>
        <v>1</v>
      </c>
      <c r="E149" s="137" t="str">
        <f t="shared" si="12"/>
        <v>Desinsetização Extraordinária</v>
      </c>
      <c r="F149" s="138">
        <f>IF('Circunscrição I'!F10&gt;0,IF(AND('Circunscrição I'!$S10&lt;='Circunscrição I'!F10,'Circunscrição I'!F10&lt;='Circunscrição I'!$T10),'Circunscrição I'!F10,"excluído*"),"")</f>
        <v>415.94</v>
      </c>
      <c r="G149" s="138">
        <f>IF('Circunscrição I'!G10&gt;0,IF(AND('Circunscrição I'!$S10&lt;='Circunscrição I'!G10,'Circunscrição I'!G10&lt;='Circunscrição I'!$T10),'Circunscrição I'!G10,"excluído*"),"")</f>
        <v>1620</v>
      </c>
      <c r="H149" s="138" t="str">
        <f>IF('Circunscrição I'!H10&gt;0,IF(AND('Circunscrição I'!$S10&lt;='Circunscrição I'!H10,'Circunscrição I'!H10&lt;='Circunscrição I'!$T10),'Circunscrição I'!H10,"excluído*"),"")</f>
        <v/>
      </c>
      <c r="I149" s="138">
        <f>IF('Circunscrição I'!I10&gt;0,IF(AND('Circunscrição I'!$S10&lt;='Circunscrição I'!I10,'Circunscrição I'!I10&lt;='Circunscrição I'!$T10),'Circunscrição I'!I10,"excluído*"),"")</f>
        <v>750</v>
      </c>
      <c r="J149" s="139">
        <f>IF('Circunscrição I'!J10&gt;0,IF(AND('Circunscrição I'!$S10&lt;='Circunscrição I'!J10,'Circunscrição I'!J10&lt;='Circunscrição I'!$T10),'Circunscrição I'!J10,"excluído*"),"")</f>
        <v>1216.61</v>
      </c>
      <c r="K149" s="140" t="str">
        <f>IF('Circunscrição I'!K10&gt;0,IF(AND('Circunscrição I'!$S10&lt;='Circunscrição I'!K10,'Circunscrição I'!K10&lt;='Circunscrição I'!$T10),'Circunscrição I'!K10,"excluído*"),"")</f>
        <v>excluído*</v>
      </c>
      <c r="L149" s="141" t="str">
        <f>IF('Circunscrição I'!L10&gt;0,IF(AND('Circunscrição I'!$S10&lt;='Circunscrição I'!L10,'Circunscrição I'!L10&lt;='Circunscrição I'!$T10),'Circunscrição I'!L10,"excluído*"),"")</f>
        <v/>
      </c>
      <c r="M149" s="141" t="str">
        <f>IF('Circunscrição I'!M10&gt;0,IF(AND('Circunscrição I'!$S10&lt;='Circunscrição I'!M10,'Circunscrição I'!M10&lt;='Circunscrição I'!$T10),'Circunscrição I'!M10,"excluído*"),"")</f>
        <v/>
      </c>
      <c r="N149" s="141" t="str">
        <f>IF('Circunscrição I'!N10&gt;0,IF(AND('Circunscrição I'!$S10&lt;='Circunscrição I'!N10,'Circunscrição I'!N10&lt;='Circunscrição I'!$T10),'Circunscrição I'!N10,"excluído*"),"")</f>
        <v/>
      </c>
      <c r="O149" s="142">
        <f>IF('Circunscrição I'!O10&gt;0,IF(AND('Circunscrição I'!$S10&lt;='Circunscrição I'!O10,'Circunscrição I'!O10&lt;='Circunscrição I'!$T10),'Circunscrição I'!O10,"excluído*"),"")</f>
        <v>245.34</v>
      </c>
      <c r="P149" s="143" t="str">
        <f>IF('Circunscrição I'!P10&gt;0,IF(AND('Circunscrição I'!$S10&lt;='Circunscrição I'!P10,'Circunscrição I'!P10&lt;='Circunscrição I'!$T10),'Circunscrição I'!P10,"excluído*"),"")</f>
        <v/>
      </c>
      <c r="Q149" s="144">
        <f t="shared" si="7"/>
        <v>849.58</v>
      </c>
      <c r="S149" s="141">
        <f t="shared" si="8"/>
        <v>849.58</v>
      </c>
      <c r="T149" s="145"/>
    </row>
    <row r="150" ht="24.0" customHeight="1">
      <c r="A150" s="63"/>
      <c r="B150" s="64"/>
      <c r="C150" s="64"/>
      <c r="D150" s="146">
        <f t="shared" ref="D150:E150" si="13">D11</f>
        <v>1</v>
      </c>
      <c r="E150" s="127" t="str">
        <f t="shared" si="13"/>
        <v>Sanitização Interna</v>
      </c>
      <c r="F150" s="128" t="str">
        <f>IF('Circunscrição I'!F11&gt;0,IF(AND('Circunscrição I'!$S11&lt;='Circunscrição I'!F11,'Circunscrição I'!F11&lt;='Circunscrição I'!$T11),'Circunscrição I'!F11,"excluído*"),"")</f>
        <v>excluído*</v>
      </c>
      <c r="G150" s="129">
        <f>IF('Circunscrição I'!G11&gt;0,IF(AND('Circunscrição I'!$S11&lt;='Circunscrição I'!G11,'Circunscrição I'!G11&lt;='Circunscrição I'!$T11),'Circunscrição I'!G11,"excluído*"),"")</f>
        <v>930</v>
      </c>
      <c r="H150" s="128" t="str">
        <f>IF('Circunscrição I'!H11&gt;0,IF(AND('Circunscrição I'!$S11&lt;='Circunscrição I'!H11,'Circunscrição I'!H11&lt;='Circunscrição I'!$T11),'Circunscrição I'!H11,"excluído*"),"")</f>
        <v/>
      </c>
      <c r="I150" s="128">
        <f>IF('Circunscrição I'!I11&gt;0,IF(AND('Circunscrição I'!$S11&lt;='Circunscrição I'!I11,'Circunscrição I'!I11&lt;='Circunscrição I'!$T11),'Circunscrição I'!I11,"excluído*"),"")</f>
        <v>780</v>
      </c>
      <c r="J150" s="128">
        <f>IF('Circunscrição I'!J11&gt;0,IF(AND('Circunscrição I'!$S11&lt;='Circunscrição I'!J11,'Circunscrição I'!J11&lt;='Circunscrição I'!$T11),'Circunscrição I'!J11,"excluído*"),"")</f>
        <v>1097.79</v>
      </c>
      <c r="K150" s="130" t="str">
        <f>IF('Circunscrição I'!K11&gt;0,IF(AND('Circunscrição I'!$S11&lt;='Circunscrição I'!K11,'Circunscrição I'!K11&lt;='Circunscrição I'!$T11),'Circunscrição I'!K11,"excluído*"),"")</f>
        <v>excluído*</v>
      </c>
      <c r="L150" s="147" t="str">
        <f>IF('Circunscrição I'!L11&gt;0,IF(AND('Circunscrição I'!$S11&lt;='Circunscrição I'!L11,'Circunscrição I'!L11&lt;='Circunscrição I'!$T11),'Circunscrição I'!L11,"excluído*"),"")</f>
        <v/>
      </c>
      <c r="M150" s="147" t="str">
        <f>IF('Circunscrição I'!M11&gt;0,IF(AND('Circunscrição I'!$S11&lt;='Circunscrição I'!M11,'Circunscrição I'!M11&lt;='Circunscrição I'!$T11),'Circunscrição I'!M11,"excluído*"),"")</f>
        <v/>
      </c>
      <c r="N150" s="147" t="str">
        <f>IF('Circunscrição I'!N11&gt;0,IF(AND('Circunscrição I'!$S11&lt;='Circunscrição I'!N11,'Circunscrição I'!N11&lt;='Circunscrição I'!$T11),'Circunscrição I'!N11,"excluído*"),"")</f>
        <v/>
      </c>
      <c r="O150" s="148" t="str">
        <f>IF('Circunscrição I'!O11&gt;0,IF(AND('Circunscrição I'!$S11&lt;='Circunscrição I'!O11,'Circunscrição I'!O11&lt;='Circunscrição I'!$T11),'Circunscrição I'!O11,"excluído*"),"")</f>
        <v/>
      </c>
      <c r="P150" s="149" t="str">
        <f>IF('Circunscrição I'!P11&gt;0,IF(AND('Circunscrição I'!$S11&lt;='Circunscrição I'!P11,'Circunscrição I'!P11&lt;='Circunscrição I'!$T11),'Circunscrição I'!P11,"excluído*"),"")</f>
        <v/>
      </c>
      <c r="Q150" s="134">
        <f t="shared" si="7"/>
        <v>935.93</v>
      </c>
      <c r="S150" s="131">
        <f t="shared" si="8"/>
        <v>935.93</v>
      </c>
      <c r="T150" s="135"/>
    </row>
    <row r="151" ht="24.0" customHeight="1">
      <c r="A151" s="63"/>
      <c r="B151" s="81"/>
      <c r="C151" s="81"/>
      <c r="D151" s="150">
        <f t="shared" ref="D151:E151" si="14">D12</f>
        <v>1</v>
      </c>
      <c r="E151" s="151" t="str">
        <f t="shared" si="14"/>
        <v>Sanitização Externa</v>
      </c>
      <c r="F151" s="152">
        <f>IF('Circunscrição I'!F12&gt;0,IF(AND('Circunscrição I'!$S12&lt;='Circunscrição I'!F12,'Circunscrição I'!F12&lt;='Circunscrição I'!$T12),'Circunscrição I'!F12,"excluído*"),"")</f>
        <v>30.47</v>
      </c>
      <c r="G151" s="153">
        <f>IF('Circunscrição I'!G12&gt;0,IF(AND('Circunscrição I'!$S12&lt;='Circunscrição I'!G12,'Circunscrição I'!G12&lt;='Circunscrição I'!$T12),'Circunscrição I'!G12,"excluído*"),"")</f>
        <v>930</v>
      </c>
      <c r="H151" s="152" t="str">
        <f>IF('Circunscrição I'!H12&gt;0,IF(AND('Circunscrição I'!$S12&lt;='Circunscrição I'!H12,'Circunscrição I'!H12&lt;='Circunscrição I'!$T12),'Circunscrição I'!H12,"excluído*"),"")</f>
        <v/>
      </c>
      <c r="I151" s="153">
        <f>IF('Circunscrição I'!I12&gt;0,IF(AND('Circunscrição I'!$S12&lt;='Circunscrição I'!I12,'Circunscrição I'!I12&lt;='Circunscrição I'!$T12),'Circunscrição I'!I12,"excluído*"),"")</f>
        <v>250</v>
      </c>
      <c r="J151" s="152">
        <f>IF('Circunscrição I'!J12&gt;0,IF(AND('Circunscrição I'!$S12&lt;='Circunscrição I'!J12,'Circunscrição I'!J12&lt;='Circunscrição I'!$T12),'Circunscrição I'!J12,"excluído*"),"")</f>
        <v>118.83</v>
      </c>
      <c r="K151" s="154" t="str">
        <f>IF('Circunscrição I'!K12&gt;0,IF(AND('Circunscrição I'!$S12&lt;='Circunscrição I'!K12,'Circunscrição I'!K12&lt;='Circunscrição I'!$T12),'Circunscrição I'!K12,"excluído*"),"")</f>
        <v>excluído*</v>
      </c>
      <c r="L151" s="155" t="str">
        <f>IF('Circunscrição I'!L12&gt;0,IF(AND('Circunscrição I'!$S12&lt;='Circunscrição I'!L12,'Circunscrição I'!L12&lt;='Circunscrição I'!$T12),'Circunscrição I'!L12,"excluído*"),"")</f>
        <v/>
      </c>
      <c r="M151" s="155" t="str">
        <f>IF('Circunscrição I'!M12&gt;0,IF(AND('Circunscrição I'!$S12&lt;='Circunscrição I'!M12,'Circunscrição I'!M12&lt;='Circunscrição I'!$T12),'Circunscrição I'!M12,"excluído*"),"")</f>
        <v/>
      </c>
      <c r="N151" s="155" t="str">
        <f>IF('Circunscrição I'!N12&gt;0,IF(AND('Circunscrição I'!$S12&lt;='Circunscrição I'!N12,'Circunscrição I'!N12&lt;='Circunscrição I'!$T12),'Circunscrição I'!N12,"excluído*"),"")</f>
        <v/>
      </c>
      <c r="O151" s="156" t="str">
        <f>IF('Circunscrição I'!O12&gt;0,IF(AND('Circunscrição I'!$S12&lt;='Circunscrição I'!O12,'Circunscrição I'!O12&lt;='Circunscrição I'!$T12),'Circunscrição I'!O12,"excluído*"),"")</f>
        <v/>
      </c>
      <c r="P151" s="157" t="str">
        <f>IF('Circunscrição I'!P12&gt;0,IF(AND('Circunscrição I'!$S12&lt;='Circunscrição I'!P12,'Circunscrição I'!P12&lt;='Circunscrição I'!$T12),'Circunscrição I'!P12,"excluído*"),"")</f>
        <v/>
      </c>
      <c r="Q151" s="158">
        <f t="shared" si="7"/>
        <v>332.33</v>
      </c>
      <c r="R151" s="159"/>
      <c r="S151" s="160">
        <f t="shared" si="8"/>
        <v>332.33</v>
      </c>
      <c r="T151" s="161"/>
    </row>
    <row r="152" ht="24.0" customHeight="1">
      <c r="A152" s="63"/>
      <c r="B152" s="48">
        <f t="shared" ref="B152:E152" si="15">B13</f>
        <v>3</v>
      </c>
      <c r="C152" s="49" t="str">
        <f t="shared" si="15"/>
        <v>Araras
Praça Barão de Araras, 171 – 2º pavimento   </v>
      </c>
      <c r="D152" s="162">
        <f t="shared" si="15"/>
        <v>5</v>
      </c>
      <c r="E152" s="163" t="str">
        <f t="shared" si="15"/>
        <v>Desinsetização Semestral</v>
      </c>
      <c r="F152" s="164" t="str">
        <f>IF('Circunscrição I'!F13&gt;0,IF(AND('Circunscrição I'!$S13&lt;='Circunscrição I'!F13,'Circunscrição I'!F13&lt;='Circunscrição I'!$T13),'Circunscrição I'!F13,"excluído*"),"")</f>
        <v>excluído*</v>
      </c>
      <c r="G152" s="165">
        <f>IF('Circunscrição I'!G13&gt;0,IF(AND('Circunscrição I'!$S13&lt;='Circunscrição I'!G13,'Circunscrição I'!G13&lt;='Circunscrição I'!$T13),'Circunscrição I'!G13,"excluído*"),"")</f>
        <v>1800</v>
      </c>
      <c r="H152" s="165" t="str">
        <f>IF('Circunscrição I'!H13&gt;0,IF(AND('Circunscrição I'!$S13&lt;='Circunscrição I'!H13,'Circunscrição I'!H13&lt;='Circunscrição I'!$T13),'Circunscrição I'!H13,"excluído*"),"")</f>
        <v/>
      </c>
      <c r="I152" s="164">
        <f>IF('Circunscrição I'!I13&gt;0,IF(AND('Circunscrição I'!$S13&lt;='Circunscrição I'!I13,'Circunscrição I'!I13&lt;='Circunscrição I'!$T13),'Circunscrição I'!I13,"excluído*"),"")</f>
        <v>1700</v>
      </c>
      <c r="J152" s="164">
        <f>IF('Circunscrição I'!J13&gt;0,IF(AND('Circunscrição I'!$S13&lt;='Circunscrição I'!J13,'Circunscrição I'!J13&lt;='Circunscrição I'!$T13),'Circunscrição I'!J13,"excluído*"),"")</f>
        <v>1802.08</v>
      </c>
      <c r="K152" s="166" t="str">
        <f>IF('Circunscrição I'!K13&gt;0,IF(AND('Circunscrição I'!$S13&lt;='Circunscrição I'!K13,'Circunscrição I'!K13&lt;='Circunscrição I'!$T13),'Circunscrição I'!K13,"excluído*"),"")</f>
        <v>excluído*</v>
      </c>
      <c r="L152" s="167">
        <f>IF('Circunscrição I'!L13&gt;0,IF(AND('Circunscrição I'!$S13&lt;='Circunscrição I'!L13,'Circunscrição I'!L13&lt;='Circunscrição I'!$T13),'Circunscrição I'!L13,"excluído*"),"")</f>
        <v>1100</v>
      </c>
      <c r="M152" s="167">
        <f>IF('Circunscrição I'!M13&gt;0,IF(AND('Circunscrição I'!$S13&lt;='Circunscrição I'!M13,'Circunscrição I'!M13&lt;='Circunscrição I'!$T13),'Circunscrição I'!M13,"excluído*"),"")</f>
        <v>677.71</v>
      </c>
      <c r="N152" s="167">
        <f>IF('Circunscrição I'!N13&gt;0,IF(AND('Circunscrição I'!$S13&lt;='Circunscrição I'!N13,'Circunscrição I'!N13&lt;='Circunscrição I'!$T13),'Circunscrição I'!N13,"excluído*"),"")</f>
        <v>870.24</v>
      </c>
      <c r="O152" s="168" t="str">
        <f>IF('Circunscrição I'!O13&gt;0,IF(AND('Circunscrição I'!$S13&lt;='Circunscrição I'!O13,'Circunscrição I'!O13&lt;='Circunscrição I'!$T13),'Circunscrição I'!O13,"excluído*"),"")</f>
        <v>excluído*</v>
      </c>
      <c r="P152" s="169" t="str">
        <f>IF('Circunscrição I'!P13&gt;0,IF(AND('Circunscrição I'!$S13&lt;='Circunscrição I'!P13,'Circunscrição I'!P13&lt;='Circunscrição I'!$T13),'Circunscrição I'!P13,"excluído*"),"")</f>
        <v/>
      </c>
      <c r="Q152" s="170">
        <f t="shared" si="7"/>
        <v>1325.01</v>
      </c>
      <c r="R152" s="171"/>
      <c r="S152" s="167">
        <f t="shared" si="8"/>
        <v>6625.05</v>
      </c>
      <c r="T152" s="172"/>
    </row>
    <row r="153" ht="24.0" customHeight="1">
      <c r="A153" s="63"/>
      <c r="B153" s="64"/>
      <c r="C153" s="64"/>
      <c r="D153" s="136">
        <f t="shared" ref="D153:E153" si="16">D14</f>
        <v>1</v>
      </c>
      <c r="E153" s="137" t="str">
        <f t="shared" si="16"/>
        <v>Desinsetização Extraordinária</v>
      </c>
      <c r="F153" s="138">
        <f>IF('Circunscrição I'!F14&gt;0,IF(AND('Circunscrição I'!$S14&lt;='Circunscrição I'!F14,'Circunscrição I'!F14&lt;='Circunscrição I'!$T14),'Circunscrição I'!F14,"excluído*"),"")</f>
        <v>616.1</v>
      </c>
      <c r="G153" s="138">
        <f>IF('Circunscrição I'!G14&gt;0,IF(AND('Circunscrição I'!$S14&lt;='Circunscrição I'!G14,'Circunscrição I'!G14&lt;='Circunscrição I'!$T14),'Circunscrição I'!G14,"excluído*"),"")</f>
        <v>1620</v>
      </c>
      <c r="H153" s="138" t="str">
        <f>IF('Circunscrição I'!H14&gt;0,IF(AND('Circunscrição I'!$S14&lt;='Circunscrição I'!H14,'Circunscrição I'!H14&lt;='Circunscrição I'!$T14),'Circunscrição I'!H14,"excluído*"),"")</f>
        <v/>
      </c>
      <c r="I153" s="138">
        <f>IF('Circunscrição I'!I14&gt;0,IF(AND('Circunscrição I'!$S14&lt;='Circunscrição I'!I14,'Circunscrição I'!I14&lt;='Circunscrição I'!$T14),'Circunscrição I'!I14,"excluído*"),"")</f>
        <v>850</v>
      </c>
      <c r="J153" s="139">
        <f>IF('Circunscrição I'!J14&gt;0,IF(AND('Circunscrição I'!$S14&lt;='Circunscrição I'!J14,'Circunscrição I'!J14&lt;='Circunscrição I'!$T14),'Circunscrição I'!J14,"excluído*"),"")</f>
        <v>1802.08</v>
      </c>
      <c r="K153" s="140" t="str">
        <f>IF('Circunscrição I'!K14&gt;0,IF(AND('Circunscrição I'!$S14&lt;='Circunscrição I'!K14,'Circunscrição I'!K14&lt;='Circunscrição I'!$T14),'Circunscrição I'!K14,"excluído*"),"")</f>
        <v>excluído*</v>
      </c>
      <c r="L153" s="141">
        <f>IF('Circunscrição I'!L14&gt;0,IF(AND('Circunscrição I'!$S14&lt;='Circunscrição I'!L14,'Circunscrição I'!L14&lt;='Circunscrição I'!$T14),'Circunscrição I'!L14,"excluído*"),"")</f>
        <v>1265</v>
      </c>
      <c r="M153" s="141" t="str">
        <f>IF('Circunscrição I'!M14&gt;0,IF(AND('Circunscrição I'!$S14&lt;='Circunscrição I'!M14,'Circunscrição I'!M14&lt;='Circunscrição I'!$T14),'Circunscrição I'!M14,"excluído*"),"")</f>
        <v/>
      </c>
      <c r="N153" s="141" t="str">
        <f>IF('Circunscrição I'!N14&gt;0,IF(AND('Circunscrição I'!$S14&lt;='Circunscrição I'!N14,'Circunscrição I'!N14&lt;='Circunscrição I'!$T14),'Circunscrição I'!N14,"excluído*"),"")</f>
        <v/>
      </c>
      <c r="O153" s="142" t="str">
        <f>IF('Circunscrição I'!O14&gt;0,IF(AND('Circunscrição I'!$S14&lt;='Circunscrição I'!O14,'Circunscrição I'!O14&lt;='Circunscrição I'!$T14),'Circunscrição I'!O14,"excluído*"),"")</f>
        <v>excluído*</v>
      </c>
      <c r="P153" s="143" t="str">
        <f>IF('Circunscrição I'!P14&gt;0,IF(AND('Circunscrição I'!$S14&lt;='Circunscrição I'!P14,'Circunscrição I'!P14&lt;='Circunscrição I'!$T14),'Circunscrição I'!P14,"excluído*"),"")</f>
        <v/>
      </c>
      <c r="Q153" s="144">
        <f t="shared" si="7"/>
        <v>1230.64</v>
      </c>
      <c r="S153" s="141">
        <f t="shared" si="8"/>
        <v>1230.64</v>
      </c>
      <c r="T153" s="145"/>
    </row>
    <row r="154" ht="24.0" customHeight="1">
      <c r="A154" s="63"/>
      <c r="B154" s="64"/>
      <c r="C154" s="64"/>
      <c r="D154" s="146">
        <f t="shared" ref="D154:E154" si="17">D15</f>
        <v>1</v>
      </c>
      <c r="E154" s="127" t="str">
        <f t="shared" si="17"/>
        <v>Sanitização Interna</v>
      </c>
      <c r="F154" s="128">
        <f>IF('Circunscrição I'!F15&gt;0,IF(AND('Circunscrição I'!$S15&lt;='Circunscrição I'!F15,'Circunscrição I'!F15&lt;='Circunscrição I'!$T15),'Circunscrição I'!F15,"excluído*"),"")</f>
        <v>308.05</v>
      </c>
      <c r="G154" s="129">
        <f>IF('Circunscrição I'!G15&gt;0,IF(AND('Circunscrição I'!$S15&lt;='Circunscrição I'!G15,'Circunscrição I'!G15&lt;='Circunscrição I'!$T15),'Circunscrição I'!G15,"excluído*"),"")</f>
        <v>1116</v>
      </c>
      <c r="H154" s="128" t="str">
        <f>IF('Circunscrição I'!H15&gt;0,IF(AND('Circunscrição I'!$S15&lt;='Circunscrição I'!H15,'Circunscrição I'!H15&lt;='Circunscrição I'!$T15),'Circunscrição I'!H15,"excluído*"),"")</f>
        <v/>
      </c>
      <c r="I154" s="128">
        <f>IF('Circunscrição I'!I15&gt;0,IF(AND('Circunscrição I'!$S15&lt;='Circunscrição I'!I15,'Circunscrição I'!I15&lt;='Circunscrição I'!$T15),'Circunscrição I'!I15,"excluído*"),"")</f>
        <v>700</v>
      </c>
      <c r="J154" s="128">
        <f>IF('Circunscrição I'!J15&gt;0,IF(AND('Circunscrição I'!$S15&lt;='Circunscrição I'!J15,'Circunscrição I'!J15&lt;='Circunscrição I'!$T15),'Circunscrição I'!J15,"excluído*"),"")</f>
        <v>1802.08</v>
      </c>
      <c r="K154" s="130" t="str">
        <f>IF('Circunscrição I'!K15&gt;0,IF(AND('Circunscrição I'!$S15&lt;='Circunscrição I'!K15,'Circunscrição I'!K15&lt;='Circunscrição I'!$T15),'Circunscrição I'!K15,"excluído*"),"")</f>
        <v>excluído*</v>
      </c>
      <c r="L154" s="147">
        <f>IF('Circunscrição I'!L15&gt;0,IF(AND('Circunscrição I'!$S15&lt;='Circunscrição I'!L15,'Circunscrição I'!L15&lt;='Circunscrição I'!$T15),'Circunscrição I'!L15,"excluído*"),"")</f>
        <v>650</v>
      </c>
      <c r="M154" s="147" t="str">
        <f>IF('Circunscrição I'!M15&gt;0,IF(AND('Circunscrição I'!$S15&lt;='Circunscrição I'!M15,'Circunscrição I'!M15&lt;='Circunscrição I'!$T15),'Circunscrição I'!M15,"excluído*"),"")</f>
        <v/>
      </c>
      <c r="N154" s="147" t="str">
        <f>IF('Circunscrição I'!N15&gt;0,IF(AND('Circunscrição I'!$S15&lt;='Circunscrição I'!N15,'Circunscrição I'!N15&lt;='Circunscrição I'!$T15),'Circunscrição I'!N15,"excluído*"),"")</f>
        <v/>
      </c>
      <c r="O154" s="148" t="str">
        <f>IF('Circunscrição I'!O15&gt;0,IF(AND('Circunscrição I'!$S15&lt;='Circunscrição I'!O15,'Circunscrição I'!O15&lt;='Circunscrição I'!$T15),'Circunscrição I'!O15,"excluído*"),"")</f>
        <v/>
      </c>
      <c r="P154" s="149" t="str">
        <f>IF('Circunscrição I'!P15&gt;0,IF(AND('Circunscrição I'!$S15&lt;='Circunscrição I'!P15,'Circunscrição I'!P15&lt;='Circunscrição I'!$T15),'Circunscrição I'!P15,"excluído*"),"")</f>
        <v/>
      </c>
      <c r="Q154" s="134">
        <f t="shared" si="7"/>
        <v>915.23</v>
      </c>
      <c r="S154" s="131">
        <f t="shared" si="8"/>
        <v>915.23</v>
      </c>
      <c r="T154" s="135"/>
    </row>
    <row r="155" ht="24.0" customHeight="1">
      <c r="A155" s="63"/>
      <c r="B155" s="81"/>
      <c r="C155" s="81"/>
      <c r="D155" s="150">
        <f t="shared" ref="D155:E155" si="18">D16</f>
        <v>1</v>
      </c>
      <c r="E155" s="151" t="str">
        <f t="shared" si="18"/>
        <v>Sanitização Externa</v>
      </c>
      <c r="F155" s="152" t="str">
        <f>IF('Circunscrição I'!F16&gt;0,IF(AND('Circunscrição I'!$S16&lt;='Circunscrição I'!F16,'Circunscrição I'!F16&lt;='Circunscrição I'!$T16),'Circunscrição I'!F16,"excluído*"),"")</f>
        <v/>
      </c>
      <c r="G155" s="153" t="str">
        <f>IF('Circunscrição I'!G16&gt;0,IF(AND('Circunscrição I'!$S16&lt;='Circunscrição I'!G16,'Circunscrição I'!G16&lt;='Circunscrição I'!$T16),'Circunscrição I'!G16,"excluído*"),"")</f>
        <v/>
      </c>
      <c r="H155" s="152" t="str">
        <f>IF('Circunscrição I'!H16&gt;0,IF(AND('Circunscrição I'!$S16&lt;='Circunscrição I'!H16,'Circunscrição I'!H16&lt;='Circunscrição I'!$T16),'Circunscrição I'!H16,"excluído*"),"")</f>
        <v/>
      </c>
      <c r="I155" s="153" t="str">
        <f>IF('Circunscrição I'!I16&gt;0,IF(AND('Circunscrição I'!$S16&lt;='Circunscrição I'!I16,'Circunscrição I'!I16&lt;='Circunscrição I'!$T16),'Circunscrição I'!I16,"excluído*"),"")</f>
        <v/>
      </c>
      <c r="J155" s="152" t="str">
        <f>IF('Circunscrição I'!J16&gt;0,IF(AND('Circunscrição I'!$S16&lt;='Circunscrição I'!J16,'Circunscrição I'!J16&lt;='Circunscrição I'!$T16),'Circunscrição I'!J16,"excluído*"),"")</f>
        <v/>
      </c>
      <c r="K155" s="154" t="str">
        <f>IF('Circunscrição I'!K16&gt;0,IF(AND('Circunscrição I'!$S16&lt;='Circunscrição I'!K16,'Circunscrição I'!K16&lt;='Circunscrição I'!$T16),'Circunscrição I'!K16,"excluído*"),"")</f>
        <v/>
      </c>
      <c r="L155" s="155" t="str">
        <f>IF('Circunscrição I'!L16&gt;0,IF(AND('Circunscrição I'!$S16&lt;='Circunscrição I'!L16,'Circunscrição I'!L16&lt;='Circunscrição I'!$T16),'Circunscrição I'!L16,"excluído*"),"")</f>
        <v/>
      </c>
      <c r="M155" s="155" t="str">
        <f>IF('Circunscrição I'!M16&gt;0,IF(AND('Circunscrição I'!$S16&lt;='Circunscrição I'!M16,'Circunscrição I'!M16&lt;='Circunscrição I'!$T16),'Circunscrição I'!M16,"excluído*"),"")</f>
        <v/>
      </c>
      <c r="N155" s="155" t="str">
        <f>IF('Circunscrição I'!N16&gt;0,IF(AND('Circunscrição I'!$S16&lt;='Circunscrição I'!N16,'Circunscrição I'!N16&lt;='Circunscrição I'!$T16),'Circunscrição I'!N16,"excluído*"),"")</f>
        <v/>
      </c>
      <c r="O155" s="156" t="str">
        <f>IF('Circunscrição I'!O16&gt;0,IF(AND('Circunscrição I'!$S16&lt;='Circunscrição I'!O16,'Circunscrição I'!O16&lt;='Circunscrição I'!$T16),'Circunscrição I'!O16,"excluído*"),"")</f>
        <v/>
      </c>
      <c r="P155" s="157" t="str">
        <f>IF('Circunscrição I'!P16&gt;0,IF(AND('Circunscrição I'!$S16&lt;='Circunscrição I'!P16,'Circunscrição I'!P16&lt;='Circunscrição I'!$T16),'Circunscrição I'!P16,"excluído*"),"")</f>
        <v/>
      </c>
      <c r="Q155" s="158" t="str">
        <f t="shared" si="7"/>
        <v/>
      </c>
      <c r="R155" s="159"/>
      <c r="S155" s="160" t="str">
        <f t="shared" si="8"/>
        <v/>
      </c>
      <c r="T155" s="161"/>
    </row>
    <row r="156" ht="24.0" customHeight="1">
      <c r="A156" s="63"/>
      <c r="B156" s="48">
        <f t="shared" ref="B156:E156" si="19">B17</f>
        <v>4</v>
      </c>
      <c r="C156" s="49" t="str">
        <f t="shared" si="19"/>
        <v>Atibaia
Rua João Pires, 1200 </v>
      </c>
      <c r="D156" s="162">
        <f t="shared" si="19"/>
        <v>5</v>
      </c>
      <c r="E156" s="163" t="str">
        <f t="shared" si="19"/>
        <v>Desinsetização Semestral</v>
      </c>
      <c r="F156" s="164">
        <f>IF('Circunscrição I'!F17&gt;0,IF(AND('Circunscrição I'!$S17&lt;='Circunscrição I'!F17,'Circunscrição I'!F17&lt;='Circunscrição I'!$T17),'Circunscrição I'!F17,"excluído*"),"")</f>
        <v>987.41</v>
      </c>
      <c r="G156" s="165">
        <f>IF('Circunscrição I'!G17&gt;0,IF(AND('Circunscrição I'!$S17&lt;='Circunscrição I'!G17,'Circunscrição I'!G17&lt;='Circunscrição I'!$T17),'Circunscrição I'!G17,"excluído*"),"")</f>
        <v>2800</v>
      </c>
      <c r="H156" s="165" t="str">
        <f>IF('Circunscrição I'!H17&gt;0,IF(AND('Circunscrição I'!$S17&lt;='Circunscrição I'!H17,'Circunscrição I'!H17&lt;='Circunscrição I'!$T17),'Circunscrição I'!H17,"excluído*"),"")</f>
        <v/>
      </c>
      <c r="I156" s="164">
        <f>IF('Circunscrição I'!I17&gt;0,IF(AND('Circunscrição I'!$S17&lt;='Circunscrição I'!I17,'Circunscrição I'!I17&lt;='Circunscrição I'!$T17),'Circunscrição I'!I17,"excluído*"),"")</f>
        <v>1700</v>
      </c>
      <c r="J156" s="164">
        <f>IF('Circunscrição I'!J17&gt;0,IF(AND('Circunscrição I'!$S17&lt;='Circunscrição I'!J17,'Circunscrição I'!J17&lt;='Circunscrição I'!$T17),'Circunscrição I'!J17,"excluído*"),"")</f>
        <v>987.41</v>
      </c>
      <c r="K156" s="166" t="str">
        <f>IF('Circunscrição I'!K17&gt;0,IF(AND('Circunscrição I'!$S17&lt;='Circunscrição I'!K17,'Circunscrição I'!K17&lt;='Circunscrição I'!$T17),'Circunscrição I'!K17,"excluído*"),"")</f>
        <v>excluído*</v>
      </c>
      <c r="L156" s="167" t="str">
        <f>IF('Circunscrição I'!L17&gt;0,IF(AND('Circunscrição I'!$S17&lt;='Circunscrição I'!L17,'Circunscrição I'!L17&lt;='Circunscrição I'!$T17),'Circunscrição I'!L17,"excluído*"),"")</f>
        <v/>
      </c>
      <c r="M156" s="167">
        <f>IF('Circunscrição I'!M17&gt;0,IF(AND('Circunscrição I'!$S17&lt;='Circunscrição I'!M17,'Circunscrição I'!M17&lt;='Circunscrição I'!$T17),'Circunscrição I'!M17,"excluído*"),"")</f>
        <v>1448.2</v>
      </c>
      <c r="N156" s="167">
        <f>IF('Circunscrição I'!N17&gt;0,IF(AND('Circunscrição I'!$S17&lt;='Circunscrição I'!N17,'Circunscrição I'!N17&lt;='Circunscrição I'!$T17),'Circunscrição I'!N17,"excluído*"),"")</f>
        <v>1859.62</v>
      </c>
      <c r="O156" s="168">
        <f>IF('Circunscrição I'!O17&gt;0,IF(AND('Circunscrição I'!$S17&lt;='Circunscrição I'!O17,'Circunscrição I'!O17&lt;='Circunscrição I'!$T17),'Circunscrição I'!O17,"excluído*"),"")</f>
        <v>517.99</v>
      </c>
      <c r="P156" s="169" t="str">
        <f>IF('Circunscrição I'!P17&gt;0,IF(AND('Circunscrição I'!$S17&lt;='Circunscrição I'!P17,'Circunscrição I'!P17&lt;='Circunscrição I'!$T17),'Circunscrição I'!P17,"excluído*"),"")</f>
        <v/>
      </c>
      <c r="Q156" s="170">
        <f t="shared" si="7"/>
        <v>1471.52</v>
      </c>
      <c r="R156" s="171"/>
      <c r="S156" s="167">
        <f t="shared" si="8"/>
        <v>7357.6</v>
      </c>
      <c r="T156" s="172"/>
    </row>
    <row r="157" ht="24.0" customHeight="1">
      <c r="A157" s="63"/>
      <c r="B157" s="64"/>
      <c r="C157" s="64"/>
      <c r="D157" s="136">
        <f t="shared" ref="D157:E157" si="20">D18</f>
        <v>1</v>
      </c>
      <c r="E157" s="137" t="str">
        <f t="shared" si="20"/>
        <v>Desinsetização Extraordinária</v>
      </c>
      <c r="F157" s="138">
        <f>IF('Circunscrição I'!F18&gt;0,IF(AND('Circunscrição I'!$S18&lt;='Circunscrição I'!F18,'Circunscrição I'!F18&lt;='Circunscrição I'!$T18),'Circunscrição I'!F18,"excluído*"),"")</f>
        <v>1316.54</v>
      </c>
      <c r="G157" s="138">
        <f>IF('Circunscrição I'!G18&gt;0,IF(AND('Circunscrição I'!$S18&lt;='Circunscrição I'!G18,'Circunscrição I'!G18&lt;='Circunscrição I'!$T18),'Circunscrição I'!G18,"excluído*"),"")</f>
        <v>2520</v>
      </c>
      <c r="H157" s="138" t="str">
        <f>IF('Circunscrição I'!H18&gt;0,IF(AND('Circunscrição I'!$S18&lt;='Circunscrição I'!H18,'Circunscrição I'!H18&lt;='Circunscrição I'!$T18),'Circunscrição I'!H18,"excluído*"),"")</f>
        <v/>
      </c>
      <c r="I157" s="138">
        <f>IF('Circunscrição I'!I18&gt;0,IF(AND('Circunscrição I'!$S18&lt;='Circunscrição I'!I18,'Circunscrição I'!I18&lt;='Circunscrição I'!$T18),'Circunscrição I'!I18,"excluído*"),"")</f>
        <v>850</v>
      </c>
      <c r="J157" s="139">
        <f>IF('Circunscrição I'!J18&gt;0,IF(AND('Circunscrição I'!$S18&lt;='Circunscrição I'!J18,'Circunscrição I'!J18&lt;='Circunscrição I'!$T18),'Circunscrição I'!J18,"excluído*"),"")</f>
        <v>987.41</v>
      </c>
      <c r="K157" s="140" t="str">
        <f>IF('Circunscrição I'!K18&gt;0,IF(AND('Circunscrição I'!$S18&lt;='Circunscrição I'!K18,'Circunscrição I'!K18&lt;='Circunscrição I'!$T18),'Circunscrição I'!K18,"excluído*"),"")</f>
        <v>excluído*</v>
      </c>
      <c r="L157" s="141" t="str">
        <f>IF('Circunscrição I'!L18&gt;0,IF(AND('Circunscrição I'!$S18&lt;='Circunscrição I'!L18,'Circunscrição I'!L18&lt;='Circunscrição I'!$T18),'Circunscrição I'!L18,"excluído*"),"")</f>
        <v/>
      </c>
      <c r="M157" s="141" t="str">
        <f>IF('Circunscrição I'!M18&gt;0,IF(AND('Circunscrição I'!$S18&lt;='Circunscrição I'!M18,'Circunscrição I'!M18&lt;='Circunscrição I'!$T18),'Circunscrição I'!M18,"excluído*"),"")</f>
        <v/>
      </c>
      <c r="N157" s="141" t="str">
        <f>IF('Circunscrição I'!N18&gt;0,IF(AND('Circunscrição I'!$S18&lt;='Circunscrição I'!N18,'Circunscrição I'!N18&lt;='Circunscrição I'!$T18),'Circunscrição I'!N18,"excluído*"),"")</f>
        <v/>
      </c>
      <c r="O157" s="142">
        <f>IF('Circunscrição I'!O18&gt;0,IF(AND('Circunscrição I'!$S18&lt;='Circunscrição I'!O18,'Circunscrição I'!O18&lt;='Circunscrição I'!$T18),'Circunscrição I'!O18,"excluído*"),"")</f>
        <v>300.14</v>
      </c>
      <c r="P157" s="143" t="str">
        <f>IF('Circunscrição I'!P18&gt;0,IF(AND('Circunscrição I'!$S18&lt;='Circunscrição I'!P18,'Circunscrição I'!P18&lt;='Circunscrição I'!$T18),'Circunscrição I'!P18,"excluído*"),"")</f>
        <v/>
      </c>
      <c r="Q157" s="144">
        <f t="shared" si="7"/>
        <v>1194.82</v>
      </c>
      <c r="S157" s="141">
        <f t="shared" si="8"/>
        <v>1194.82</v>
      </c>
      <c r="T157" s="145"/>
    </row>
    <row r="158" ht="24.0" customHeight="1">
      <c r="A158" s="63"/>
      <c r="B158" s="64"/>
      <c r="C158" s="64"/>
      <c r="D158" s="146">
        <f t="shared" ref="D158:E158" si="21">D19</f>
        <v>1</v>
      </c>
      <c r="E158" s="127" t="str">
        <f t="shared" si="21"/>
        <v>Sanitização Interna</v>
      </c>
      <c r="F158" s="128">
        <f>IF('Circunscrição I'!F19&gt;0,IF(AND('Circunscrição I'!$S19&lt;='Circunscrição I'!F19,'Circunscrição I'!F19&lt;='Circunscrição I'!$T19),'Circunscrição I'!F19,"excluído*"),"")</f>
        <v>487.94</v>
      </c>
      <c r="G158" s="129">
        <f>IF('Circunscrição I'!G19&gt;0,IF(AND('Circunscrição I'!$S19&lt;='Circunscrição I'!G19,'Circunscrição I'!G19&lt;='Circunscrição I'!$T19),'Circunscrição I'!G19,"excluído*"),"")</f>
        <v>1476</v>
      </c>
      <c r="H158" s="128" t="str">
        <f>IF('Circunscrição I'!H19&gt;0,IF(AND('Circunscrição I'!$S19&lt;='Circunscrição I'!H19,'Circunscrição I'!H19&lt;='Circunscrição I'!$T19),'Circunscrição I'!H19,"excluído*"),"")</f>
        <v/>
      </c>
      <c r="I158" s="128">
        <f>IF('Circunscrição I'!I19&gt;0,IF(AND('Circunscrição I'!$S19&lt;='Circunscrição I'!I19,'Circunscrição I'!I19&lt;='Circunscrição I'!$T19),'Circunscrição I'!I19,"excluído*"),"")</f>
        <v>900</v>
      </c>
      <c r="J158" s="128">
        <f>IF('Circunscrição I'!J19&gt;0,IF(AND('Circunscrição I'!$S19&lt;='Circunscrição I'!J19,'Circunscrição I'!J19&lt;='Circunscrição I'!$T19),'Circunscrição I'!J19,"excluído*"),"")</f>
        <v>731.91</v>
      </c>
      <c r="K158" s="130" t="str">
        <f>IF('Circunscrição I'!K19&gt;0,IF(AND('Circunscrição I'!$S19&lt;='Circunscrição I'!K19,'Circunscrição I'!K19&lt;='Circunscrição I'!$T19),'Circunscrição I'!K19,"excluído*"),"")</f>
        <v>excluído*</v>
      </c>
      <c r="L158" s="147" t="str">
        <f>IF('Circunscrição I'!L19&gt;0,IF(AND('Circunscrição I'!$S19&lt;='Circunscrição I'!L19,'Circunscrição I'!L19&lt;='Circunscrição I'!$T19),'Circunscrição I'!L19,"excluído*"),"")</f>
        <v/>
      </c>
      <c r="M158" s="147" t="str">
        <f>IF('Circunscrição I'!M19&gt;0,IF(AND('Circunscrição I'!$S19&lt;='Circunscrição I'!M19,'Circunscrição I'!M19&lt;='Circunscrição I'!$T19),'Circunscrição I'!M19,"excluído*"),"")</f>
        <v/>
      </c>
      <c r="N158" s="147" t="str">
        <f>IF('Circunscrição I'!N19&gt;0,IF(AND('Circunscrição I'!$S19&lt;='Circunscrição I'!N19,'Circunscrição I'!N19&lt;='Circunscrição I'!$T19),'Circunscrição I'!N19,"excluído*"),"")</f>
        <v/>
      </c>
      <c r="O158" s="148" t="str">
        <f>IF('Circunscrição I'!O19&gt;0,IF(AND('Circunscrição I'!$S19&lt;='Circunscrição I'!O19,'Circunscrição I'!O19&lt;='Circunscrição I'!$T19),'Circunscrição I'!O19,"excluído*"),"")</f>
        <v/>
      </c>
      <c r="P158" s="149" t="str">
        <f>IF('Circunscrição I'!P19&gt;0,IF(AND('Circunscrição I'!$S19&lt;='Circunscrição I'!P19,'Circunscrição I'!P19&lt;='Circunscrição I'!$T19),'Circunscrição I'!P19,"excluído*"),"")</f>
        <v/>
      </c>
      <c r="Q158" s="134">
        <f t="shared" si="7"/>
        <v>898.96</v>
      </c>
      <c r="S158" s="131">
        <f t="shared" si="8"/>
        <v>898.96</v>
      </c>
      <c r="T158" s="135"/>
    </row>
    <row r="159" ht="24.0" customHeight="1">
      <c r="A159" s="63"/>
      <c r="B159" s="81"/>
      <c r="C159" s="81"/>
      <c r="D159" s="150">
        <f t="shared" ref="D159:E159" si="22">D20</f>
        <v>1</v>
      </c>
      <c r="E159" s="151" t="str">
        <f t="shared" si="22"/>
        <v>Sanitização Externa</v>
      </c>
      <c r="F159" s="152">
        <f>IF('Circunscrição I'!F20&gt;0,IF(AND('Circunscrição I'!$S20&lt;='Circunscrição I'!F20,'Circunscrição I'!F20&lt;='Circunscrição I'!$T20),'Circunscrição I'!F20,"excluído*"),"")</f>
        <v>255.5</v>
      </c>
      <c r="G159" s="153">
        <f>IF('Circunscrição I'!G20&gt;0,IF(AND('Circunscrição I'!$S20&lt;='Circunscrição I'!G20,'Circunscrição I'!G20&lt;='Circunscrição I'!$T20),'Circunscrição I'!G20,"excluído*"),"")</f>
        <v>930</v>
      </c>
      <c r="H159" s="152" t="str">
        <f>IF('Circunscrição I'!H20&gt;0,IF(AND('Circunscrição I'!$S20&lt;='Circunscrição I'!H20,'Circunscrição I'!H20&lt;='Circunscrição I'!$T20),'Circunscrição I'!H20,"excluído*"),"")</f>
        <v/>
      </c>
      <c r="I159" s="153">
        <f>IF('Circunscrição I'!I20&gt;0,IF(AND('Circunscrição I'!$S20&lt;='Circunscrição I'!I20,'Circunscrição I'!I20&lt;='Circunscrição I'!$T20),'Circunscrição I'!I20,"excluído*"),"")</f>
        <v>400</v>
      </c>
      <c r="J159" s="152">
        <f>IF('Circunscrição I'!J20&gt;0,IF(AND('Circunscrição I'!$S20&lt;='Circunscrição I'!J20,'Circunscrição I'!J20&lt;='Circunscrição I'!$T20),'Circunscrição I'!J20,"excluído*"),"")</f>
        <v>255.5</v>
      </c>
      <c r="K159" s="154" t="str">
        <f>IF('Circunscrição I'!K20&gt;0,IF(AND('Circunscrição I'!$S20&lt;='Circunscrição I'!K20,'Circunscrição I'!K20&lt;='Circunscrição I'!$T20),'Circunscrição I'!K20,"excluído*"),"")</f>
        <v>excluído*</v>
      </c>
      <c r="L159" s="155" t="str">
        <f>IF('Circunscrição I'!L20&gt;0,IF(AND('Circunscrição I'!$S20&lt;='Circunscrição I'!L20,'Circunscrição I'!L20&lt;='Circunscrição I'!$T20),'Circunscrição I'!L20,"excluído*"),"")</f>
        <v/>
      </c>
      <c r="M159" s="155" t="str">
        <f>IF('Circunscrição I'!M20&gt;0,IF(AND('Circunscrição I'!$S20&lt;='Circunscrição I'!M20,'Circunscrição I'!M20&lt;='Circunscrição I'!$T20),'Circunscrição I'!M20,"excluído*"),"")</f>
        <v/>
      </c>
      <c r="N159" s="155" t="str">
        <f>IF('Circunscrição I'!N20&gt;0,IF(AND('Circunscrição I'!$S20&lt;='Circunscrição I'!N20,'Circunscrição I'!N20&lt;='Circunscrição I'!$T20),'Circunscrição I'!N20,"excluído*"),"")</f>
        <v/>
      </c>
      <c r="O159" s="156" t="str">
        <f>IF('Circunscrição I'!O20&gt;0,IF(AND('Circunscrição I'!$S20&lt;='Circunscrição I'!O20,'Circunscrição I'!O20&lt;='Circunscrição I'!$T20),'Circunscrição I'!O20,"excluído*"),"")</f>
        <v/>
      </c>
      <c r="P159" s="157" t="str">
        <f>IF('Circunscrição I'!P20&gt;0,IF(AND('Circunscrição I'!$S20&lt;='Circunscrição I'!P20,'Circunscrição I'!P20&lt;='Circunscrição I'!$T20),'Circunscrição I'!P20,"excluído*"),"")</f>
        <v/>
      </c>
      <c r="Q159" s="158">
        <f t="shared" si="7"/>
        <v>460.25</v>
      </c>
      <c r="R159" s="159"/>
      <c r="S159" s="160">
        <f t="shared" si="8"/>
        <v>460.25</v>
      </c>
      <c r="T159" s="161"/>
    </row>
    <row r="160" ht="24.0" customHeight="1">
      <c r="A160" s="63"/>
      <c r="B160" s="48">
        <f t="shared" ref="B160:E160" si="23">B21</f>
        <v>5</v>
      </c>
      <c r="C160" s="49" t="str">
        <f t="shared" si="23"/>
        <v>Bragança Paulista
Av. dos Imigrantes, 1387</v>
      </c>
      <c r="D160" s="162">
        <f t="shared" si="23"/>
        <v>5</v>
      </c>
      <c r="E160" s="163" t="str">
        <f t="shared" si="23"/>
        <v>Desinsetização Semestral</v>
      </c>
      <c r="F160" s="164">
        <f>IF('Circunscrição I'!F21&gt;0,IF(AND('Circunscrição I'!$S21&lt;='Circunscrição I'!F21,'Circunscrição I'!F21&lt;='Circunscrição I'!$T21),'Circunscrição I'!F21,"excluído*"),"")</f>
        <v>731.57</v>
      </c>
      <c r="G160" s="165">
        <f>IF('Circunscrição I'!G21&gt;0,IF(AND('Circunscrição I'!$S21&lt;='Circunscrição I'!G21,'Circunscrição I'!G21&lt;='Circunscrição I'!$T21),'Circunscrição I'!G21,"excluído*"),"")</f>
        <v>2350</v>
      </c>
      <c r="H160" s="165" t="str">
        <f>IF('Circunscrição I'!H21&gt;0,IF(AND('Circunscrição I'!$S21&lt;='Circunscrição I'!H21,'Circunscrição I'!H21&lt;='Circunscrição I'!$T21),'Circunscrição I'!H21,"excluído*"),"")</f>
        <v/>
      </c>
      <c r="I160" s="164">
        <f>IF('Circunscrição I'!I21&gt;0,IF(AND('Circunscrição I'!$S21&lt;='Circunscrição I'!I21,'Circunscrição I'!I21&lt;='Circunscrição I'!$T21),'Circunscrição I'!I21,"excluído*"),"")</f>
        <v>1750</v>
      </c>
      <c r="J160" s="164">
        <f>IF('Circunscrição I'!J21&gt;0,IF(AND('Circunscrição I'!$S21&lt;='Circunscrição I'!J21,'Circunscrição I'!J21&lt;='Circunscrição I'!$T21),'Circunscrição I'!J21,"excluído*"),"")</f>
        <v>1463.15</v>
      </c>
      <c r="K160" s="166" t="str">
        <f>IF('Circunscrição I'!K21&gt;0,IF(AND('Circunscrição I'!$S21&lt;='Circunscrição I'!K21,'Circunscrição I'!K21&lt;='Circunscrição I'!$T21),'Circunscrição I'!K21,"excluído*"),"")</f>
        <v>excluído*</v>
      </c>
      <c r="L160" s="167" t="str">
        <f>IF('Circunscrição I'!L21&gt;0,IF(AND('Circunscrição I'!$S21&lt;='Circunscrição I'!L21,'Circunscrição I'!L21&lt;='Circunscrição I'!$T21),'Circunscrição I'!L21,"excluído*"),"")</f>
        <v/>
      </c>
      <c r="M160" s="167">
        <f>IF('Circunscrição I'!M21&gt;0,IF(AND('Circunscrição I'!$S21&lt;='Circunscrição I'!M21,'Circunscrição I'!M21&lt;='Circunscrição I'!$T21),'Circunscrição I'!M21,"excluído*"),"")</f>
        <v>1072.98</v>
      </c>
      <c r="N160" s="167">
        <f>IF('Circunscrição I'!N21&gt;0,IF(AND('Circunscrição I'!$S21&lt;='Circunscrição I'!N21,'Circunscrição I'!N21&lt;='Circunscrição I'!$T21),'Circunscrição I'!N21,"excluído*"),"")</f>
        <v>1377.8</v>
      </c>
      <c r="O160" s="168" t="str">
        <f>IF('Circunscrição I'!O21&gt;0,IF(AND('Circunscrição I'!$S21&lt;='Circunscrição I'!O21,'Circunscrição I'!O21&lt;='Circunscrição I'!$T21),'Circunscrição I'!O21,"excluído*"),"")</f>
        <v>excluído*</v>
      </c>
      <c r="P160" s="169" t="str">
        <f>IF('Circunscrição I'!P21&gt;0,IF(AND('Circunscrição I'!$S21&lt;='Circunscrição I'!P21,'Circunscrição I'!P21&lt;='Circunscrição I'!$T21),'Circunscrição I'!P21,"excluído*"),"")</f>
        <v/>
      </c>
      <c r="Q160" s="170">
        <f t="shared" si="7"/>
        <v>1457.58</v>
      </c>
      <c r="R160" s="171"/>
      <c r="S160" s="167">
        <f t="shared" si="8"/>
        <v>7287.9</v>
      </c>
      <c r="T160" s="172"/>
    </row>
    <row r="161" ht="24.0" customHeight="1">
      <c r="A161" s="63"/>
      <c r="B161" s="64"/>
      <c r="C161" s="64"/>
      <c r="D161" s="136">
        <f t="shared" ref="D161:E161" si="24">D22</f>
        <v>1</v>
      </c>
      <c r="E161" s="137" t="str">
        <f t="shared" si="24"/>
        <v>Desinsetização Extraordinária</v>
      </c>
      <c r="F161" s="138">
        <f>IF('Circunscrição I'!F22&gt;0,IF(AND('Circunscrição I'!$S22&lt;='Circunscrição I'!F22,'Circunscrição I'!F22&lt;='Circunscrição I'!$T22),'Circunscrição I'!F22,"excluído*"),"")</f>
        <v>975.43</v>
      </c>
      <c r="G161" s="138">
        <f>IF('Circunscrição I'!G22&gt;0,IF(AND('Circunscrição I'!$S22&lt;='Circunscrição I'!G22,'Circunscrição I'!G22&lt;='Circunscrição I'!$T22),'Circunscrição I'!G22,"excluído*"),"")</f>
        <v>2115</v>
      </c>
      <c r="H161" s="138" t="str">
        <f>IF('Circunscrição I'!H22&gt;0,IF(AND('Circunscrição I'!$S22&lt;='Circunscrição I'!H22,'Circunscrição I'!H22&lt;='Circunscrição I'!$T22),'Circunscrição I'!H22,"excluído*"),"")</f>
        <v/>
      </c>
      <c r="I161" s="138">
        <f>IF('Circunscrição I'!I22&gt;0,IF(AND('Circunscrição I'!$S22&lt;='Circunscrição I'!I22,'Circunscrição I'!I22&lt;='Circunscrição I'!$T22),'Circunscrição I'!I22,"excluído*"),"")</f>
        <v>875</v>
      </c>
      <c r="J161" s="139">
        <f>IF('Circunscrição I'!J22&gt;0,IF(AND('Circunscrição I'!$S22&lt;='Circunscrição I'!J22,'Circunscrição I'!J22&lt;='Circunscrição I'!$T22),'Circunscrição I'!J22,"excluído*"),"")</f>
        <v>1463.15</v>
      </c>
      <c r="K161" s="140" t="str">
        <f>IF('Circunscrição I'!K22&gt;0,IF(AND('Circunscrição I'!$S22&lt;='Circunscrição I'!K22,'Circunscrição I'!K22&lt;='Circunscrição I'!$T22),'Circunscrição I'!K22,"excluído*"),"")</f>
        <v>excluído*</v>
      </c>
      <c r="L161" s="141" t="str">
        <f>IF('Circunscrição I'!L22&gt;0,IF(AND('Circunscrição I'!$S22&lt;='Circunscrição I'!L22,'Circunscrição I'!L22&lt;='Circunscrição I'!$T22),'Circunscrição I'!L22,"excluído*"),"")</f>
        <v/>
      </c>
      <c r="M161" s="141" t="str">
        <f>IF('Circunscrição I'!M22&gt;0,IF(AND('Circunscrição I'!$S22&lt;='Circunscrição I'!M22,'Circunscrição I'!M22&lt;='Circunscrição I'!$T22),'Circunscrição I'!M22,"excluído*"),"")</f>
        <v/>
      </c>
      <c r="N161" s="141" t="str">
        <f>IF('Circunscrição I'!N22&gt;0,IF(AND('Circunscrição I'!$S22&lt;='Circunscrição I'!N22,'Circunscrição I'!N22&lt;='Circunscrição I'!$T22),'Circunscrição I'!N22,"excluído*"),"")</f>
        <v/>
      </c>
      <c r="O161" s="142">
        <f>IF('Circunscrição I'!O22&gt;0,IF(AND('Circunscrição I'!$S22&lt;='Circunscrição I'!O22,'Circunscrição I'!O22&lt;='Circunscrição I'!$T22),'Circunscrição I'!O22,"excluído*"),"")</f>
        <v>317.77</v>
      </c>
      <c r="P161" s="143" t="str">
        <f>IF('Circunscrição I'!P22&gt;0,IF(AND('Circunscrição I'!$S22&lt;='Circunscrição I'!P22,'Circunscrição I'!P22&lt;='Circunscrição I'!$T22),'Circunscrição I'!P22,"excluído*"),"")</f>
        <v/>
      </c>
      <c r="Q161" s="144">
        <f t="shared" si="7"/>
        <v>1149.27</v>
      </c>
      <c r="S161" s="141">
        <f t="shared" si="8"/>
        <v>1149.27</v>
      </c>
      <c r="T161" s="145"/>
    </row>
    <row r="162" ht="24.0" customHeight="1">
      <c r="A162" s="63"/>
      <c r="B162" s="64"/>
      <c r="C162" s="64"/>
      <c r="D162" s="146">
        <f t="shared" ref="D162:E162" si="25">D23</f>
        <v>1</v>
      </c>
      <c r="E162" s="127" t="str">
        <f t="shared" si="25"/>
        <v>Sanitização Interna</v>
      </c>
      <c r="F162" s="128" t="str">
        <f>IF('Circunscrição I'!F23&gt;0,IF(AND('Circunscrição I'!$S23&lt;='Circunscrição I'!F23,'Circunscrição I'!F23&lt;='Circunscrição I'!$T23),'Circunscrição I'!F23,"excluído*"),"")</f>
        <v>excluído*</v>
      </c>
      <c r="G162" s="129">
        <f>IF('Circunscrição I'!G23&gt;0,IF(AND('Circunscrição I'!$S23&lt;='Circunscrição I'!G23,'Circunscrição I'!G23&lt;='Circunscrição I'!$T23),'Circunscrição I'!G23,"excluído*"),"")</f>
        <v>1116</v>
      </c>
      <c r="H162" s="128" t="str">
        <f>IF('Circunscrição I'!H23&gt;0,IF(AND('Circunscrição I'!$S23&lt;='Circunscrição I'!H23,'Circunscrição I'!H23&lt;='Circunscrição I'!$T23),'Circunscrição I'!H23,"excluído*"),"")</f>
        <v/>
      </c>
      <c r="I162" s="128">
        <f>IF('Circunscrição I'!I23&gt;0,IF(AND('Circunscrição I'!$S23&lt;='Circunscrição I'!I23,'Circunscrição I'!I23&lt;='Circunscrição I'!$T23),'Circunscrição I'!I23,"excluído*"),"")</f>
        <v>890</v>
      </c>
      <c r="J162" s="128">
        <f>IF('Circunscrição I'!J23&gt;0,IF(AND('Circunscrição I'!$S23&lt;='Circunscrição I'!J23,'Circunscrição I'!J23&lt;='Circunscrição I'!$T23),'Circunscrição I'!J23,"excluído*"),"")</f>
        <v>918.26</v>
      </c>
      <c r="K162" s="130" t="str">
        <f>IF('Circunscrição I'!K23&gt;0,IF(AND('Circunscrição I'!$S23&lt;='Circunscrição I'!K23,'Circunscrição I'!K23&lt;='Circunscrição I'!$T23),'Circunscrição I'!K23,"excluído*"),"")</f>
        <v>excluído*</v>
      </c>
      <c r="L162" s="147" t="str">
        <f>IF('Circunscrição I'!L23&gt;0,IF(AND('Circunscrição I'!$S23&lt;='Circunscrição I'!L23,'Circunscrição I'!L23&lt;='Circunscrição I'!$T23),'Circunscrição I'!L23,"excluído*"),"")</f>
        <v/>
      </c>
      <c r="M162" s="147" t="str">
        <f>IF('Circunscrição I'!M23&gt;0,IF(AND('Circunscrição I'!$S23&lt;='Circunscrição I'!M23,'Circunscrição I'!M23&lt;='Circunscrição I'!$T23),'Circunscrição I'!M23,"excluído*"),"")</f>
        <v/>
      </c>
      <c r="N162" s="147" t="str">
        <f>IF('Circunscrição I'!N23&gt;0,IF(AND('Circunscrição I'!$S23&lt;='Circunscrição I'!N23,'Circunscrição I'!N23&lt;='Circunscrição I'!$T23),'Circunscrição I'!N23,"excluído*"),"")</f>
        <v/>
      </c>
      <c r="O162" s="148" t="str">
        <f>IF('Circunscrição I'!O23&gt;0,IF(AND('Circunscrição I'!$S23&lt;='Circunscrição I'!O23,'Circunscrição I'!O23&lt;='Circunscrição I'!$T23),'Circunscrição I'!O23,"excluído*"),"")</f>
        <v/>
      </c>
      <c r="P162" s="149" t="str">
        <f>IF('Circunscrição I'!P23&gt;0,IF(AND('Circunscrição I'!$S23&lt;='Circunscrição I'!P23,'Circunscrição I'!P23&lt;='Circunscrição I'!$T23),'Circunscrição I'!P23,"excluído*"),"")</f>
        <v/>
      </c>
      <c r="Q162" s="134">
        <f t="shared" si="7"/>
        <v>974.75</v>
      </c>
      <c r="S162" s="131">
        <f t="shared" si="8"/>
        <v>974.75</v>
      </c>
      <c r="T162" s="135"/>
    </row>
    <row r="163" ht="24.0" customHeight="1">
      <c r="A163" s="63"/>
      <c r="B163" s="81"/>
      <c r="C163" s="81"/>
      <c r="D163" s="150">
        <f t="shared" ref="D163:E163" si="26">D24</f>
        <v>1</v>
      </c>
      <c r="E163" s="151" t="str">
        <f t="shared" si="26"/>
        <v>Sanitização Externa</v>
      </c>
      <c r="F163" s="152">
        <f>IF('Circunscrição I'!F24&gt;0,IF(AND('Circunscrição I'!$S24&lt;='Circunscrição I'!F24,'Circunscrição I'!F24&lt;='Circunscrição I'!$T24),'Circunscrição I'!F24,"excluído*"),"")</f>
        <v>272.44</v>
      </c>
      <c r="G163" s="153">
        <f>IF('Circunscrição I'!G24&gt;0,IF(AND('Circunscrição I'!$S24&lt;='Circunscrição I'!G24,'Circunscrição I'!G24&lt;='Circunscrição I'!$T24),'Circunscrição I'!G24,"excluído*"),"")</f>
        <v>930</v>
      </c>
      <c r="H163" s="152" t="str">
        <f>IF('Circunscrição I'!H24&gt;0,IF(AND('Circunscrição I'!$S24&lt;='Circunscrição I'!H24,'Circunscrição I'!H24&lt;='Circunscrição I'!$T24),'Circunscrição I'!H24,"excluído*"),"")</f>
        <v/>
      </c>
      <c r="I163" s="153">
        <f>IF('Circunscrição I'!I24&gt;0,IF(AND('Circunscrição I'!$S24&lt;='Circunscrição I'!I24,'Circunscrição I'!I24&lt;='Circunscrição I'!$T24),'Circunscrição I'!I24,"excluído*"),"")</f>
        <v>400</v>
      </c>
      <c r="J163" s="152">
        <f>IF('Circunscrição I'!J24&gt;0,IF(AND('Circunscrição I'!$S24&lt;='Circunscrição I'!J24,'Circunscrição I'!J24&lt;='Circunscrição I'!$T24),'Circunscrição I'!J24,"excluído*"),"")</f>
        <v>544.88</v>
      </c>
      <c r="K163" s="154" t="str">
        <f>IF('Circunscrição I'!K24&gt;0,IF(AND('Circunscrição I'!$S24&lt;='Circunscrição I'!K24,'Circunscrição I'!K24&lt;='Circunscrição I'!$T24),'Circunscrição I'!K24,"excluído*"),"")</f>
        <v>excluído*</v>
      </c>
      <c r="L163" s="155" t="str">
        <f>IF('Circunscrição I'!L24&gt;0,IF(AND('Circunscrição I'!$S24&lt;='Circunscrição I'!L24,'Circunscrição I'!L24&lt;='Circunscrição I'!$T24),'Circunscrição I'!L24,"excluído*"),"")</f>
        <v/>
      </c>
      <c r="M163" s="155" t="str">
        <f>IF('Circunscrição I'!M24&gt;0,IF(AND('Circunscrição I'!$S24&lt;='Circunscrição I'!M24,'Circunscrição I'!M24&lt;='Circunscrição I'!$T24),'Circunscrição I'!M24,"excluído*"),"")</f>
        <v/>
      </c>
      <c r="N163" s="155" t="str">
        <f>IF('Circunscrição I'!N24&gt;0,IF(AND('Circunscrição I'!$S24&lt;='Circunscrição I'!N24,'Circunscrição I'!N24&lt;='Circunscrição I'!$T24),'Circunscrição I'!N24,"excluído*"),"")</f>
        <v/>
      </c>
      <c r="O163" s="156" t="str">
        <f>IF('Circunscrição I'!O24&gt;0,IF(AND('Circunscrição I'!$S24&lt;='Circunscrição I'!O24,'Circunscrição I'!O24&lt;='Circunscrição I'!$T24),'Circunscrição I'!O24,"excluído*"),"")</f>
        <v/>
      </c>
      <c r="P163" s="157" t="str">
        <f>IF('Circunscrição I'!P24&gt;0,IF(AND('Circunscrição I'!$S24&lt;='Circunscrição I'!P24,'Circunscrição I'!P24&lt;='Circunscrição I'!$T24),'Circunscrição I'!P24,"excluído*"),"")</f>
        <v/>
      </c>
      <c r="Q163" s="158">
        <f t="shared" si="7"/>
        <v>536.83</v>
      </c>
      <c r="R163" s="159"/>
      <c r="S163" s="160">
        <f t="shared" si="8"/>
        <v>536.83</v>
      </c>
      <c r="T163" s="161"/>
    </row>
    <row r="164" ht="24.0" customHeight="1">
      <c r="A164" s="63"/>
      <c r="B164" s="48">
        <f t="shared" ref="B164:E164" si="27">B25</f>
        <v>6</v>
      </c>
      <c r="C164" s="49" t="str">
        <f t="shared" si="27"/>
        <v>Campinas - Ed.-Sede Judiciário
Rua Barão de Jaguara, 901  </v>
      </c>
      <c r="D164" s="162">
        <f t="shared" si="27"/>
        <v>5</v>
      </c>
      <c r="E164" s="163" t="str">
        <f t="shared" si="27"/>
        <v>Desinsetização Semestral</v>
      </c>
      <c r="F164" s="164">
        <f>IF('Circunscrição I'!F25&gt;0,IF(AND('Circunscrição I'!$S25&lt;='Circunscrição I'!F25,'Circunscrição I'!F25&lt;='Circunscrição I'!$T25),'Circunscrição I'!F25,"excluído*"),"")</f>
        <v>16042.1</v>
      </c>
      <c r="G164" s="165">
        <f>IF('Circunscrição I'!G25&gt;0,IF(AND('Circunscrição I'!$S25&lt;='Circunscrição I'!G25,'Circunscrição I'!G25&lt;='Circunscrição I'!$T25),'Circunscrição I'!G25,"excluído*"),"")</f>
        <v>6650</v>
      </c>
      <c r="H164" s="165" t="str">
        <f>IF('Circunscrição I'!H25&gt;0,IF(AND('Circunscrição I'!$S25&lt;='Circunscrição I'!H25,'Circunscrição I'!H25&lt;='Circunscrição I'!$T25),'Circunscrição I'!H25,"excluído*"),"")</f>
        <v/>
      </c>
      <c r="I164" s="164">
        <f>IF('Circunscrição I'!I25&gt;0,IF(AND('Circunscrição I'!$S25&lt;='Circunscrição I'!I25,'Circunscrição I'!I25&lt;='Circunscrição I'!$T25),'Circunscrição I'!I25,"excluído*"),"")</f>
        <v>8500</v>
      </c>
      <c r="J164" s="164">
        <f>IF('Circunscrição I'!J25&gt;0,IF(AND('Circunscrição I'!$S25&lt;='Circunscrição I'!J25,'Circunscrição I'!J25&lt;='Circunscrição I'!$T25),'Circunscrição I'!J25,"excluído*"),"")</f>
        <v>12833.68</v>
      </c>
      <c r="K164" s="166">
        <f>IF('Circunscrição I'!K25&gt;0,IF(AND('Circunscrição I'!$S25&lt;='Circunscrição I'!K25,'Circunscrição I'!K25&lt;='Circunscrição I'!$T25),'Circunscrição I'!K25,"excluído*"),"")</f>
        <v>7021.05275</v>
      </c>
      <c r="L164" s="167">
        <f>IF('Circunscrição I'!L25&gt;0,IF(AND('Circunscrição I'!$S25&lt;='Circunscrição I'!L25,'Circunscrição I'!L25&lt;='Circunscrição I'!$T25),'Circunscrição I'!L25,"excluído*"),"")</f>
        <v>3050</v>
      </c>
      <c r="M164" s="167" t="str">
        <f>IF('Circunscrição I'!M25&gt;0,IF(AND('Circunscrição I'!$S25&lt;='Circunscrição I'!M25,'Circunscrição I'!M25&lt;='Circunscrição I'!$T25),'Circunscrição I'!M25,"excluído*"),"")</f>
        <v>excluído*</v>
      </c>
      <c r="N164" s="167" t="str">
        <f>IF('Circunscrição I'!N25&gt;0,IF(AND('Circunscrição I'!$S25&lt;='Circunscrição I'!N25,'Circunscrição I'!N25&lt;='Circunscrição I'!$T25),'Circunscrição I'!N25,"excluído*"),"")</f>
        <v>excluído*</v>
      </c>
      <c r="O164" s="168" t="str">
        <f>IF('Circunscrição I'!O25&gt;0,IF(AND('Circunscrição I'!$S25&lt;='Circunscrição I'!O25,'Circunscrição I'!O25&lt;='Circunscrição I'!$T25),'Circunscrição I'!O25,"excluído*"),"")</f>
        <v>excluído*</v>
      </c>
      <c r="P164" s="169" t="str">
        <f>IF('Circunscrição I'!P25&gt;0,IF(AND('Circunscrição I'!$S25&lt;='Circunscrição I'!P25,'Circunscrição I'!P25&lt;='Circunscrição I'!$T25),'Circunscrição I'!P25,"excluído*"),"")</f>
        <v/>
      </c>
      <c r="Q164" s="170">
        <f t="shared" si="7"/>
        <v>9016.14</v>
      </c>
      <c r="R164" s="171"/>
      <c r="S164" s="167">
        <f t="shared" si="8"/>
        <v>45080.7</v>
      </c>
      <c r="T164" s="172"/>
    </row>
    <row r="165" ht="24.0" customHeight="1">
      <c r="A165" s="63"/>
      <c r="B165" s="64"/>
      <c r="C165" s="64"/>
      <c r="D165" s="136">
        <f t="shared" ref="D165:E165" si="28">D26</f>
        <v>1</v>
      </c>
      <c r="E165" s="137" t="str">
        <f t="shared" si="28"/>
        <v>Desinsetização Extraordinária</v>
      </c>
      <c r="F165" s="138" t="str">
        <f>IF('Circunscrição I'!F26&gt;0,IF(AND('Circunscrição I'!$S26&lt;='Circunscrição I'!F26,'Circunscrição I'!F26&lt;='Circunscrição I'!$T26),'Circunscrição I'!F26,"excluído*"),"")</f>
        <v>excluído*</v>
      </c>
      <c r="G165" s="138">
        <f>IF('Circunscrição I'!G26&gt;0,IF(AND('Circunscrição I'!$S26&lt;='Circunscrição I'!G26,'Circunscrição I'!G26&lt;='Circunscrição I'!$T26),'Circunscrição I'!G26,"excluído*"),"")</f>
        <v>5985</v>
      </c>
      <c r="H165" s="138" t="str">
        <f>IF('Circunscrição I'!H26&gt;0,IF(AND('Circunscrição I'!$S26&lt;='Circunscrição I'!H26,'Circunscrição I'!H26&lt;='Circunscrição I'!$T26),'Circunscrição I'!H26,"excluído*"),"")</f>
        <v/>
      </c>
      <c r="I165" s="138">
        <f>IF('Circunscrição I'!I26&gt;0,IF(AND('Circunscrição I'!$S26&lt;='Circunscrição I'!I26,'Circunscrição I'!I26&lt;='Circunscrição I'!$T26),'Circunscrição I'!I26,"excluído*"),"")</f>
        <v>4250</v>
      </c>
      <c r="J165" s="139">
        <f>IF('Circunscrição I'!J26&gt;0,IF(AND('Circunscrição I'!$S26&lt;='Circunscrição I'!J26,'Circunscrição I'!J26&lt;='Circunscrição I'!$T26),'Circunscrição I'!J26,"excluído*"),"")</f>
        <v>12833.68</v>
      </c>
      <c r="K165" s="140">
        <f>IF('Circunscrição I'!K26&gt;0,IF(AND('Circunscrição I'!$S26&lt;='Circunscrição I'!K26,'Circunscrição I'!K26&lt;='Circunscrição I'!$T26),'Circunscrição I'!K26,"excluído*"),"")</f>
        <v>7801.169722</v>
      </c>
      <c r="L165" s="141">
        <f>IF('Circunscrição I'!L26&gt;0,IF(AND('Circunscrição I'!$S26&lt;='Circunscrição I'!L26,'Circunscrição I'!L26&lt;='Circunscrição I'!$T26),'Circunscrição I'!L26,"excluído*"),"")</f>
        <v>3507.5</v>
      </c>
      <c r="M165" s="141" t="str">
        <f>IF('Circunscrição I'!M26&gt;0,IF(AND('Circunscrição I'!$S26&lt;='Circunscrição I'!M26,'Circunscrição I'!M26&lt;='Circunscrição I'!$T26),'Circunscrição I'!M26,"excluído*"),"")</f>
        <v/>
      </c>
      <c r="N165" s="141" t="str">
        <f>IF('Circunscrição I'!N26&gt;0,IF(AND('Circunscrição I'!$S26&lt;='Circunscrição I'!N26,'Circunscrição I'!N26&lt;='Circunscrição I'!$T26),'Circunscrição I'!N26,"excluído*"),"")</f>
        <v/>
      </c>
      <c r="O165" s="142" t="str">
        <f>IF('Circunscrição I'!O26&gt;0,IF(AND('Circunscrição I'!$S26&lt;='Circunscrição I'!O26,'Circunscrição I'!O26&lt;='Circunscrição I'!$T26),'Circunscrição I'!O26,"excluído*"),"")</f>
        <v>excluído*</v>
      </c>
      <c r="P165" s="143" t="str">
        <f>IF('Circunscrição I'!P26&gt;0,IF(AND('Circunscrição I'!$S26&lt;='Circunscrição I'!P26,'Circunscrição I'!P26&lt;='Circunscrição I'!$T26),'Circunscrição I'!P26,"excluído*"),"")</f>
        <v/>
      </c>
      <c r="Q165" s="144">
        <f t="shared" si="7"/>
        <v>6875.47</v>
      </c>
      <c r="S165" s="141">
        <f t="shared" si="8"/>
        <v>6875.47</v>
      </c>
      <c r="T165" s="145"/>
    </row>
    <row r="166" ht="24.0" customHeight="1">
      <c r="A166" s="63"/>
      <c r="B166" s="64"/>
      <c r="C166" s="64"/>
      <c r="D166" s="146">
        <f t="shared" ref="D166:E166" si="29">D27</f>
        <v>1</v>
      </c>
      <c r="E166" s="127" t="str">
        <f t="shared" si="29"/>
        <v>Sanitização Interna</v>
      </c>
      <c r="F166" s="128">
        <f>IF('Circunscrição I'!F27&gt;0,IF(AND('Circunscrição I'!$S27&lt;='Circunscrição I'!F27,'Circunscrição I'!F27&lt;='Circunscrição I'!$T27),'Circunscrição I'!F27,"excluído*"),"")</f>
        <v>10552.72</v>
      </c>
      <c r="G166" s="129">
        <f>IF('Circunscrição I'!G27&gt;0,IF(AND('Circunscrição I'!$S27&lt;='Circunscrição I'!G27,'Circunscrição I'!G27&lt;='Circunscrição I'!$T27),'Circunscrição I'!G27,"excluído*"),"")</f>
        <v>15200</v>
      </c>
      <c r="H166" s="128" t="str">
        <f>IF('Circunscrição I'!H27&gt;0,IF(AND('Circunscrição I'!$S27&lt;='Circunscrição I'!H27,'Circunscrição I'!H27&lt;='Circunscrição I'!$T27),'Circunscrição I'!H27,"excluído*"),"")</f>
        <v/>
      </c>
      <c r="I166" s="128" t="str">
        <f>IF('Circunscrição I'!I27&gt;0,IF(AND('Circunscrição I'!$S27&lt;='Circunscrição I'!I27,'Circunscrição I'!I27&lt;='Circunscrição I'!$T27),'Circunscrição I'!I27,"excluído*"),"")</f>
        <v>excluído*</v>
      </c>
      <c r="J166" s="128">
        <f>IF('Circunscrição I'!J27&gt;0,IF(AND('Circunscrição I'!$S27&lt;='Circunscrição I'!J27,'Circunscrição I'!J27&lt;='Circunscrição I'!$T27),'Circunscrição I'!J27,"excluído*"),"")</f>
        <v>12663.26</v>
      </c>
      <c r="K166" s="130">
        <f>IF('Circunscrição I'!K27&gt;0,IF(AND('Circunscrição I'!$S27&lt;='Circunscrição I'!K27,'Circunscrição I'!K27&lt;='Circunscrição I'!$T27),'Circunscrição I'!K27,"excluído*"),"")</f>
        <v>6605.4475</v>
      </c>
      <c r="L166" s="147" t="str">
        <f>IF('Circunscrição I'!L27&gt;0,IF(AND('Circunscrição I'!$S27&lt;='Circunscrição I'!L27,'Circunscrição I'!L27&lt;='Circunscrição I'!$T27),'Circunscrição I'!L27,"excluído*"),"")</f>
        <v>excluído*</v>
      </c>
      <c r="M166" s="147" t="str">
        <f>IF('Circunscrição I'!M27&gt;0,IF(AND('Circunscrição I'!$S27&lt;='Circunscrição I'!M27,'Circunscrição I'!M27&lt;='Circunscrição I'!$T27),'Circunscrição I'!M27,"excluído*"),"")</f>
        <v/>
      </c>
      <c r="N166" s="147" t="str">
        <f>IF('Circunscrição I'!N27&gt;0,IF(AND('Circunscrição I'!$S27&lt;='Circunscrição I'!N27,'Circunscrição I'!N27&lt;='Circunscrição I'!$T27),'Circunscrição I'!N27,"excluído*"),"")</f>
        <v/>
      </c>
      <c r="O166" s="148" t="str">
        <f>IF('Circunscrição I'!O27&gt;0,IF(AND('Circunscrição I'!$S27&lt;='Circunscrição I'!O27,'Circunscrição I'!O27&lt;='Circunscrição I'!$T27),'Circunscrição I'!O27,"excluído*"),"")</f>
        <v/>
      </c>
      <c r="P166" s="149" t="str">
        <f>IF('Circunscrição I'!P27&gt;0,IF(AND('Circunscrição I'!$S27&lt;='Circunscrição I'!P27,'Circunscrição I'!P27&lt;='Circunscrição I'!$T27),'Circunscrição I'!P27,"excluído*"),"")</f>
        <v/>
      </c>
      <c r="Q166" s="134">
        <f t="shared" si="7"/>
        <v>11255.36</v>
      </c>
      <c r="S166" s="131">
        <f t="shared" si="8"/>
        <v>11255.36</v>
      </c>
      <c r="T166" s="135"/>
    </row>
    <row r="167" ht="24.0" customHeight="1">
      <c r="A167" s="63"/>
      <c r="B167" s="81"/>
      <c r="C167" s="81"/>
      <c r="D167" s="150">
        <f t="shared" ref="D167:E167" si="30">D28</f>
        <v>1</v>
      </c>
      <c r="E167" s="151" t="str">
        <f t="shared" si="30"/>
        <v>Sanitização Externa</v>
      </c>
      <c r="F167" s="152">
        <f>IF('Circunscrição I'!F28&gt;0,IF(AND('Circunscrição I'!$S28&lt;='Circunscrição I'!F28,'Circunscrição I'!F28&lt;='Circunscrição I'!$T28),'Circunscrição I'!F28,"excluído*"),"")</f>
        <v>213.03</v>
      </c>
      <c r="G167" s="153">
        <f>IF('Circunscrição I'!G28&gt;0,IF(AND('Circunscrição I'!$S28&lt;='Circunscrição I'!G28,'Circunscrição I'!G28&lt;='Circunscrição I'!$T28),'Circunscrição I'!G28,"excluído*"),"")</f>
        <v>930</v>
      </c>
      <c r="H167" s="152" t="str">
        <f>IF('Circunscrição I'!H28&gt;0,IF(AND('Circunscrição I'!$S28&lt;='Circunscrição I'!H28,'Circunscrição I'!H28&lt;='Circunscrição I'!$T28),'Circunscrição I'!H28,"excluído*"),"")</f>
        <v/>
      </c>
      <c r="I167" s="153">
        <f>IF('Circunscrição I'!I28&gt;0,IF(AND('Circunscrição I'!$S28&lt;='Circunscrição I'!I28,'Circunscrição I'!I28&lt;='Circunscrição I'!$T28),'Circunscrição I'!I28,"excluído*"),"")</f>
        <v>250</v>
      </c>
      <c r="J167" s="152">
        <f>IF('Circunscrição I'!J28&gt;0,IF(AND('Circunscrição I'!$S28&lt;='Circunscrição I'!J28,'Circunscrição I'!J28&lt;='Circunscrição I'!$T28),'Circunscrição I'!J28,"excluído*"),"")</f>
        <v>180</v>
      </c>
      <c r="K167" s="154" t="str">
        <f>IF('Circunscrição I'!K28&gt;0,IF(AND('Circunscrição I'!$S28&lt;='Circunscrição I'!K28,'Circunscrição I'!K28&lt;='Circunscrição I'!$T28),'Circunscrição I'!K28,"excluído*"),"")</f>
        <v>excluído*</v>
      </c>
      <c r="L167" s="155">
        <f>IF('Circunscrição I'!L28&gt;0,IF(AND('Circunscrição I'!$S28&lt;='Circunscrição I'!L28,'Circunscrição I'!L28&lt;='Circunscrição I'!$T28),'Circunscrição I'!L28,"excluído*"),"")</f>
        <v>650</v>
      </c>
      <c r="M167" s="155" t="str">
        <f>IF('Circunscrição I'!M28&gt;0,IF(AND('Circunscrição I'!$S28&lt;='Circunscrição I'!M28,'Circunscrição I'!M28&lt;='Circunscrição I'!$T28),'Circunscrição I'!M28,"excluído*"),"")</f>
        <v/>
      </c>
      <c r="N167" s="155" t="str">
        <f>IF('Circunscrição I'!N28&gt;0,IF(AND('Circunscrição I'!$S28&lt;='Circunscrição I'!N28,'Circunscrição I'!N28&lt;='Circunscrição I'!$T28),'Circunscrição I'!N28,"excluído*"),"")</f>
        <v/>
      </c>
      <c r="O167" s="156" t="str">
        <f>IF('Circunscrição I'!O28&gt;0,IF(AND('Circunscrição I'!$S28&lt;='Circunscrição I'!O28,'Circunscrição I'!O28&lt;='Circunscrição I'!$T28),'Circunscrição I'!O28,"excluído*"),"")</f>
        <v/>
      </c>
      <c r="P167" s="157" t="str">
        <f>IF('Circunscrição I'!P28&gt;0,IF(AND('Circunscrição I'!$S28&lt;='Circunscrição I'!P28,'Circunscrição I'!P28&lt;='Circunscrição I'!$T28),'Circunscrição I'!P28,"excluído*"),"")</f>
        <v/>
      </c>
      <c r="Q167" s="158">
        <f t="shared" si="7"/>
        <v>444.61</v>
      </c>
      <c r="R167" s="159"/>
      <c r="S167" s="160">
        <f t="shared" si="8"/>
        <v>444.61</v>
      </c>
      <c r="T167" s="161"/>
    </row>
    <row r="168" ht="24.0" customHeight="1">
      <c r="A168" s="63"/>
      <c r="B168" s="48">
        <f t="shared" ref="B168:E168" si="31">B29</f>
        <v>7</v>
      </c>
      <c r="C168" s="49" t="str">
        <f t="shared" si="31"/>
        <v>Campinas - Edifício Sede Adm
Rua Conceição, 150 </v>
      </c>
      <c r="D168" s="162">
        <f t="shared" si="31"/>
        <v>5</v>
      </c>
      <c r="E168" s="163" t="str">
        <f t="shared" si="31"/>
        <v>Desinsetização Semestral</v>
      </c>
      <c r="F168" s="164">
        <f>IF('Circunscrição I'!F29&gt;0,IF(AND('Circunscrição I'!$S29&lt;='Circunscrição I'!F29,'Circunscrição I'!F29&lt;='Circunscrição I'!$T29),'Circunscrição I'!F29,"excluído*"),"")</f>
        <v>6544.73</v>
      </c>
      <c r="G168" s="165">
        <f>IF('Circunscrição I'!G29&gt;0,IF(AND('Circunscrição I'!$S29&lt;='Circunscrição I'!G29,'Circunscrição I'!G29&lt;='Circunscrição I'!$T29),'Circunscrição I'!G29,"excluído*"),"")</f>
        <v>5100</v>
      </c>
      <c r="H168" s="165" t="str">
        <f>IF('Circunscrição I'!H29&gt;0,IF(AND('Circunscrição I'!$S29&lt;='Circunscrição I'!H29,'Circunscrição I'!H29&lt;='Circunscrição I'!$T29),'Circunscrição I'!H29,"excluído*"),"")</f>
        <v/>
      </c>
      <c r="I168" s="164">
        <f>IF('Circunscrição I'!I29&gt;0,IF(AND('Circunscrição I'!$S29&lt;='Circunscrição I'!I29,'Circunscrição I'!I29&lt;='Circunscrição I'!$T29),'Circunscrição I'!I29,"excluído*"),"")</f>
        <v>3600</v>
      </c>
      <c r="J168" s="164">
        <f>IF('Circunscrição I'!J29&gt;0,IF(AND('Circunscrição I'!$S29&lt;='Circunscrição I'!J29,'Circunscrição I'!J29&lt;='Circunscrição I'!$T29),'Circunscrição I'!J29,"excluído*"),"")</f>
        <v>5235.78</v>
      </c>
      <c r="K168" s="166">
        <f>IF('Circunscrição I'!K29&gt;0,IF(AND('Circunscrição I'!$S29&lt;='Circunscrição I'!K29,'Circunscrição I'!K29&lt;='Circunscrição I'!$T29),'Circunscrição I'!K29,"excluído*"),"")</f>
        <v>4988.6675</v>
      </c>
      <c r="L168" s="167">
        <f>IF('Circunscrição I'!L29&gt;0,IF(AND('Circunscrição I'!$S29&lt;='Circunscrição I'!L29,'Circunscrição I'!L29&lt;='Circunscrição I'!$T29),'Circunscrição I'!L29,"excluído*"),"")</f>
        <v>2400</v>
      </c>
      <c r="M168" s="167" t="str">
        <f>IF('Circunscrição I'!M29&gt;0,IF(AND('Circunscrição I'!$S29&lt;='Circunscrição I'!M29,'Circunscrição I'!M29&lt;='Circunscrição I'!$T29),'Circunscrição I'!M29,"excluído*"),"")</f>
        <v>excluído*</v>
      </c>
      <c r="N168" s="167" t="str">
        <f>IF('Circunscrição I'!N29&gt;0,IF(AND('Circunscrição I'!$S29&lt;='Circunscrição I'!N29,'Circunscrição I'!N29&lt;='Circunscrição I'!$T29),'Circunscrição I'!N29,"excluído*"),"")</f>
        <v>excluído*</v>
      </c>
      <c r="O168" s="168" t="str">
        <f>IF('Circunscrição I'!O29&gt;0,IF(AND('Circunscrição I'!$S29&lt;='Circunscrição I'!O29,'Circunscrição I'!O29&lt;='Circunscrição I'!$T29),'Circunscrição I'!O29,"excluído*"),"")</f>
        <v>excluído*</v>
      </c>
      <c r="P168" s="169" t="str">
        <f>IF('Circunscrição I'!P29&gt;0,IF(AND('Circunscrição I'!$S29&lt;='Circunscrição I'!P29,'Circunscrição I'!P29&lt;='Circunscrição I'!$T29),'Circunscrição I'!P29,"excluído*"),"")</f>
        <v/>
      </c>
      <c r="Q168" s="170">
        <f t="shared" si="7"/>
        <v>4644.86</v>
      </c>
      <c r="R168" s="171"/>
      <c r="S168" s="167">
        <f t="shared" si="8"/>
        <v>23224.3</v>
      </c>
      <c r="T168" s="172"/>
    </row>
    <row r="169" ht="24.0" customHeight="1">
      <c r="A169" s="63"/>
      <c r="B169" s="64"/>
      <c r="C169" s="64"/>
      <c r="D169" s="136">
        <f t="shared" ref="D169:E169" si="32">D30</f>
        <v>1</v>
      </c>
      <c r="E169" s="137" t="str">
        <f t="shared" si="32"/>
        <v>Desinsetização Extraordinária</v>
      </c>
      <c r="F169" s="138" t="str">
        <f>IF('Circunscrição I'!F30&gt;0,IF(AND('Circunscrição I'!$S30&lt;='Circunscrição I'!F30,'Circunscrição I'!F30&lt;='Circunscrição I'!$T30),'Circunscrição I'!F30,"excluído*"),"")</f>
        <v>excluído*</v>
      </c>
      <c r="G169" s="138">
        <f>IF('Circunscrição I'!G30&gt;0,IF(AND('Circunscrição I'!$S30&lt;='Circunscrição I'!G30,'Circunscrição I'!G30&lt;='Circunscrição I'!$T30),'Circunscrição I'!G30,"excluído*"),"")</f>
        <v>4590</v>
      </c>
      <c r="H169" s="138" t="str">
        <f>IF('Circunscrição I'!H30&gt;0,IF(AND('Circunscrição I'!$S30&lt;='Circunscrição I'!H30,'Circunscrição I'!H30&lt;='Circunscrição I'!$T30),'Circunscrição I'!H30,"excluído*"),"")</f>
        <v/>
      </c>
      <c r="I169" s="138">
        <f>IF('Circunscrição I'!I30&gt;0,IF(AND('Circunscrição I'!$S30&lt;='Circunscrição I'!I30,'Circunscrição I'!I30&lt;='Circunscrição I'!$T30),'Circunscrição I'!I30,"excluído*"),"")</f>
        <v>1800</v>
      </c>
      <c r="J169" s="139">
        <f>IF('Circunscrição I'!J30&gt;0,IF(AND('Circunscrição I'!$S30&lt;='Circunscrição I'!J30,'Circunscrição I'!J30&lt;='Circunscrição I'!$T30),'Circunscrição I'!J30,"excluído*"),"")</f>
        <v>5235.78</v>
      </c>
      <c r="K169" s="140">
        <f>IF('Circunscrição I'!K30&gt;0,IF(AND('Circunscrição I'!$S30&lt;='Circunscrição I'!K30,'Circunscrição I'!K30&lt;='Circunscrição I'!$T30),'Circunscrição I'!K30,"excluído*"),"")</f>
        <v>5542.963889</v>
      </c>
      <c r="L169" s="141">
        <f>IF('Circunscrição I'!L30&gt;0,IF(AND('Circunscrição I'!$S30&lt;='Circunscrição I'!L30,'Circunscrição I'!L30&lt;='Circunscrição I'!$T30),'Circunscrição I'!L30,"excluído*"),"")</f>
        <v>2760</v>
      </c>
      <c r="M169" s="141" t="str">
        <f>IF('Circunscrição I'!M30&gt;0,IF(AND('Circunscrição I'!$S30&lt;='Circunscrição I'!M30,'Circunscrição I'!M30&lt;='Circunscrição I'!$T30),'Circunscrição I'!M30,"excluído*"),"")</f>
        <v/>
      </c>
      <c r="N169" s="141" t="str">
        <f>IF('Circunscrição I'!N30&gt;0,IF(AND('Circunscrição I'!$S30&lt;='Circunscrição I'!N30,'Circunscrição I'!N30&lt;='Circunscrição I'!$T30),'Circunscrição I'!N30,"excluído*"),"")</f>
        <v/>
      </c>
      <c r="O169" s="142" t="str">
        <f>IF('Circunscrição I'!O30&gt;0,IF(AND('Circunscrição I'!$S30&lt;='Circunscrição I'!O30,'Circunscrição I'!O30&lt;='Circunscrição I'!$T30),'Circunscrição I'!O30,"excluído*"),"")</f>
        <v>excluído*</v>
      </c>
      <c r="P169" s="143" t="str">
        <f>IF('Circunscrição I'!P30&gt;0,IF(AND('Circunscrição I'!$S30&lt;='Circunscrição I'!P30,'Circunscrição I'!P30&lt;='Circunscrição I'!$T30),'Circunscrição I'!P30,"excluído*"),"")</f>
        <v/>
      </c>
      <c r="Q169" s="144">
        <f t="shared" si="7"/>
        <v>3985.75</v>
      </c>
      <c r="S169" s="141">
        <f t="shared" si="8"/>
        <v>3985.75</v>
      </c>
      <c r="T169" s="145"/>
    </row>
    <row r="170" ht="24.0" customHeight="1">
      <c r="A170" s="63"/>
      <c r="B170" s="64"/>
      <c r="C170" s="64"/>
      <c r="D170" s="146">
        <f t="shared" ref="D170:E170" si="33">D31</f>
        <v>1</v>
      </c>
      <c r="E170" s="127" t="str">
        <f t="shared" si="33"/>
        <v>Sanitização Interna</v>
      </c>
      <c r="F170" s="128">
        <f>IF('Circunscrição I'!F31&gt;0,IF(AND('Circunscrição I'!$S31&lt;='Circunscrição I'!F31,'Circunscrição I'!F31&lt;='Circunscrição I'!$T31),'Circunscrição I'!F31,"excluído*"),"")</f>
        <v>4235.41</v>
      </c>
      <c r="G170" s="129" t="str">
        <f>IF('Circunscrição I'!G31&gt;0,IF(AND('Circunscrição I'!$S31&lt;='Circunscrição I'!G31,'Circunscrição I'!G31&lt;='Circunscrição I'!$T31),'Circunscrição I'!G31,"excluído*"),"")</f>
        <v>excluído*</v>
      </c>
      <c r="H170" s="128" t="str">
        <f>IF('Circunscrição I'!H31&gt;0,IF(AND('Circunscrição I'!$S31&lt;='Circunscrição I'!H31,'Circunscrição I'!H31&lt;='Circunscrição I'!$T31),'Circunscrição I'!H31,"excluído*"),"")</f>
        <v/>
      </c>
      <c r="I170" s="128">
        <f>IF('Circunscrição I'!I31&gt;0,IF(AND('Circunscrição I'!$S31&lt;='Circunscrição I'!I31,'Circunscrição I'!I31&lt;='Circunscrição I'!$T31),'Circunscrição I'!I31,"excluído*"),"")</f>
        <v>7200.2</v>
      </c>
      <c r="J170" s="128">
        <f>IF('Circunscrição I'!J31&gt;0,IF(AND('Circunscrição I'!$S31&lt;='Circunscrição I'!J31,'Circunscrição I'!J31&lt;='Circunscrição I'!$T31),'Circunscrição I'!J31,"excluído*"),"")</f>
        <v>5082.49</v>
      </c>
      <c r="K170" s="130">
        <f>IF('Circunscrição I'!K31&gt;0,IF(AND('Circunscrição I'!$S31&lt;='Circunscrição I'!K31,'Circunscrição I'!K31&lt;='Circunscrição I'!$T31),'Circunscrição I'!K31,"excluído*"),"")</f>
        <v>4245.412</v>
      </c>
      <c r="L170" s="147" t="str">
        <f>IF('Circunscrição I'!L31&gt;0,IF(AND('Circunscrição I'!$S31&lt;='Circunscrição I'!L31,'Circunscrição I'!L31&lt;='Circunscrição I'!$T31),'Circunscrição I'!L31,"excluído*"),"")</f>
        <v>excluído*</v>
      </c>
      <c r="M170" s="147" t="str">
        <f>IF('Circunscrição I'!M31&gt;0,IF(AND('Circunscrição I'!$S31&lt;='Circunscrição I'!M31,'Circunscrição I'!M31&lt;='Circunscrição I'!$T31),'Circunscrição I'!M31,"excluído*"),"")</f>
        <v/>
      </c>
      <c r="N170" s="147" t="str">
        <f>IF('Circunscrição I'!N31&gt;0,IF(AND('Circunscrição I'!$S31&lt;='Circunscrição I'!N31,'Circunscrição I'!N31&lt;='Circunscrição I'!$T31),'Circunscrição I'!N31,"excluído*"),"")</f>
        <v/>
      </c>
      <c r="O170" s="148" t="str">
        <f>IF('Circunscrição I'!O31&gt;0,IF(AND('Circunscrição I'!$S31&lt;='Circunscrição I'!O31,'Circunscrição I'!O31&lt;='Circunscrição I'!$T31),'Circunscrição I'!O31,"excluído*"),"")</f>
        <v/>
      </c>
      <c r="P170" s="149" t="str">
        <f>IF('Circunscrição I'!P31&gt;0,IF(AND('Circunscrição I'!$S31&lt;='Circunscrição I'!P31,'Circunscrição I'!P31&lt;='Circunscrição I'!$T31),'Circunscrição I'!P31,"excluído*"),"")</f>
        <v/>
      </c>
      <c r="Q170" s="134">
        <f t="shared" si="7"/>
        <v>5190.88</v>
      </c>
      <c r="S170" s="131">
        <f t="shared" si="8"/>
        <v>5190.88</v>
      </c>
      <c r="T170" s="135"/>
    </row>
    <row r="171" ht="24.0" customHeight="1">
      <c r="A171" s="63"/>
      <c r="B171" s="81"/>
      <c r="C171" s="81"/>
      <c r="D171" s="150">
        <f t="shared" ref="D171:E171" si="34">D32</f>
        <v>1</v>
      </c>
      <c r="E171" s="151" t="str">
        <f t="shared" si="34"/>
        <v>Sanitização Externa</v>
      </c>
      <c r="F171" s="152">
        <f>IF('Circunscrição I'!F32&gt;0,IF(AND('Circunscrição I'!$S32&lt;='Circunscrição I'!F32,'Circunscrição I'!F32&lt;='Circunscrição I'!$T32),'Circunscrição I'!F32,"excluído*"),"")</f>
        <v>191.61</v>
      </c>
      <c r="G171" s="153" t="str">
        <f>IF('Circunscrição I'!G32&gt;0,IF(AND('Circunscrição I'!$S32&lt;='Circunscrição I'!G32,'Circunscrição I'!G32&lt;='Circunscrição I'!$T32),'Circunscrição I'!G32,"excluído*"),"")</f>
        <v>excluído*</v>
      </c>
      <c r="H171" s="152" t="str">
        <f>IF('Circunscrição I'!H32&gt;0,IF(AND('Circunscrição I'!$S32&lt;='Circunscrição I'!H32,'Circunscrição I'!H32&lt;='Circunscrição I'!$T32),'Circunscrição I'!H32,"excluído*"),"")</f>
        <v/>
      </c>
      <c r="I171" s="153">
        <f>IF('Circunscrição I'!I32&gt;0,IF(AND('Circunscrição I'!$S32&lt;='Circunscrição I'!I32,'Circunscrição I'!I32&lt;='Circunscrição I'!$T32),'Circunscrição I'!I32,"excluído*"),"")</f>
        <v>225</v>
      </c>
      <c r="J171" s="152">
        <f>IF('Circunscrição I'!J32&gt;0,IF(AND('Circunscrição I'!$S32&lt;='Circunscrição I'!J32,'Circunscrição I'!J32&lt;='Circunscrição I'!$T32),'Circunscrição I'!J32,"excluído*"),"")</f>
        <v>180</v>
      </c>
      <c r="K171" s="154" t="str">
        <f>IF('Circunscrição I'!K32&gt;0,IF(AND('Circunscrição I'!$S32&lt;='Circunscrição I'!K32,'Circunscrição I'!K32&lt;='Circunscrição I'!$T32),'Circunscrição I'!K32,"excluído*"),"")</f>
        <v>excluído*</v>
      </c>
      <c r="L171" s="155">
        <f>IF('Circunscrição I'!L32&gt;0,IF(AND('Circunscrição I'!$S32&lt;='Circunscrição I'!L32,'Circunscrição I'!L32&lt;='Circunscrição I'!$T32),'Circunscrição I'!L32,"excluído*"),"")</f>
        <v>650</v>
      </c>
      <c r="M171" s="155" t="str">
        <f>IF('Circunscrição I'!M32&gt;0,IF(AND('Circunscrição I'!$S32&lt;='Circunscrição I'!M32,'Circunscrição I'!M32&lt;='Circunscrição I'!$T32),'Circunscrição I'!M32,"excluído*"),"")</f>
        <v/>
      </c>
      <c r="N171" s="155" t="str">
        <f>IF('Circunscrição I'!N32&gt;0,IF(AND('Circunscrição I'!$S32&lt;='Circunscrição I'!N32,'Circunscrição I'!N32&lt;='Circunscrição I'!$T32),'Circunscrição I'!N32,"excluído*"),"")</f>
        <v/>
      </c>
      <c r="O171" s="156" t="str">
        <f>IF('Circunscrição I'!O32&gt;0,IF(AND('Circunscrição I'!$S32&lt;='Circunscrição I'!O32,'Circunscrição I'!O32&lt;='Circunscrição I'!$T32),'Circunscrição I'!O32,"excluído*"),"")</f>
        <v/>
      </c>
      <c r="P171" s="157" t="str">
        <f>IF('Circunscrição I'!P32&gt;0,IF(AND('Circunscrição I'!$S32&lt;='Circunscrição I'!P32,'Circunscrição I'!P32&lt;='Circunscrição I'!$T32),'Circunscrição I'!P32,"excluído*"),"")</f>
        <v/>
      </c>
      <c r="Q171" s="158">
        <f t="shared" si="7"/>
        <v>311.65</v>
      </c>
      <c r="R171" s="159"/>
      <c r="S171" s="160">
        <f t="shared" si="8"/>
        <v>311.65</v>
      </c>
      <c r="T171" s="161"/>
    </row>
    <row r="172" ht="24.0" customHeight="1">
      <c r="A172" s="63"/>
      <c r="B172" s="48">
        <f t="shared" ref="B172:E172" si="35">B33</f>
        <v>8</v>
      </c>
      <c r="C172" s="49" t="str">
        <f t="shared" si="35"/>
        <v>Campinas - Anexo Barão 945
Barão de Jaguara, 945</v>
      </c>
      <c r="D172" s="162">
        <f t="shared" si="35"/>
        <v>5</v>
      </c>
      <c r="E172" s="163" t="str">
        <f t="shared" si="35"/>
        <v>Desinsetização Semestral</v>
      </c>
      <c r="F172" s="164">
        <f>IF('Circunscrição I'!F33&gt;0,IF(AND('Circunscrição I'!$S33&lt;='Circunscrição I'!F33,'Circunscrição I'!F33&lt;='Circunscrição I'!$T33),'Circunscrição I'!F33,"excluído*"),"")</f>
        <v>603.17</v>
      </c>
      <c r="G172" s="165" t="str">
        <f>IF('Circunscrição I'!G33&gt;0,IF(AND('Circunscrição I'!$S33&lt;='Circunscrição I'!G33,'Circunscrição I'!G33&lt;='Circunscrição I'!$T33),'Circunscrição I'!G33,"excluído*"),"")</f>
        <v>excluído*</v>
      </c>
      <c r="H172" s="165" t="str">
        <f>IF('Circunscrição I'!H33&gt;0,IF(AND('Circunscrição I'!$S33&lt;='Circunscrição I'!H33,'Circunscrição I'!H33&lt;='Circunscrição I'!$T33),'Circunscrição I'!H33,"excluído*"),"")</f>
        <v/>
      </c>
      <c r="I172" s="164">
        <f>IF('Circunscrição I'!I33&gt;0,IF(AND('Circunscrição I'!$S33&lt;='Circunscrição I'!I33,'Circunscrição I'!I33&lt;='Circunscrição I'!$T33),'Circunscrição I'!I33,"excluído*"),"")</f>
        <v>1000</v>
      </c>
      <c r="J172" s="164">
        <f>IF('Circunscrição I'!J33&gt;0,IF(AND('Circunscrição I'!$S33&lt;='Circunscrição I'!J33,'Circunscrição I'!J33&lt;='Circunscrição I'!$T33),'Circunscrição I'!J33,"excluído*"),"")</f>
        <v>603.17</v>
      </c>
      <c r="K172" s="166" t="str">
        <f>IF('Circunscrição I'!K33&gt;0,IF(AND('Circunscrição I'!$S33&lt;='Circunscrição I'!K33,'Circunscrição I'!K33&lt;='Circunscrição I'!$T33),'Circunscrição I'!K33,"excluído*"),"")</f>
        <v>excluído*</v>
      </c>
      <c r="L172" s="167">
        <f>IF('Circunscrição I'!L33&gt;0,IF(AND('Circunscrição I'!$S33&lt;='Circunscrição I'!L33,'Circunscrição I'!L33&lt;='Circunscrição I'!$T33),'Circunscrição I'!L33,"excluído*"),"")</f>
        <v>1050</v>
      </c>
      <c r="M172" s="167">
        <f>IF('Circunscrição I'!M33&gt;0,IF(AND('Circunscrição I'!$S33&lt;='Circunscrição I'!M33,'Circunscrição I'!M33&lt;='Circunscrição I'!$T33),'Circunscrição I'!M33,"excluído*"),"")</f>
        <v>884.65</v>
      </c>
      <c r="N172" s="167">
        <f>IF('Circunscrição I'!N33&gt;0,IF(AND('Circunscrição I'!$S33&lt;='Circunscrição I'!N33,'Circunscrição I'!N33&lt;='Circunscrição I'!$T33),'Circunscrição I'!N33,"excluído*"),"")</f>
        <v>1135.97</v>
      </c>
      <c r="O172" s="168" t="str">
        <f>IF('Circunscrição I'!O33&gt;0,IF(AND('Circunscrição I'!$S33&lt;='Circunscrição I'!O33,'Circunscrição I'!O33&lt;='Circunscrição I'!$T33),'Circunscrição I'!O33,"excluído*"),"")</f>
        <v>excluído*</v>
      </c>
      <c r="P172" s="169" t="str">
        <f>IF('Circunscrição I'!P33&gt;0,IF(AND('Circunscrição I'!$S33&lt;='Circunscrição I'!P33,'Circunscrição I'!P33&lt;='Circunscrição I'!$T33),'Circunscrição I'!P33,"excluído*"),"")</f>
        <v/>
      </c>
      <c r="Q172" s="170">
        <f t="shared" si="7"/>
        <v>879.49</v>
      </c>
      <c r="R172" s="171"/>
      <c r="S172" s="167">
        <f t="shared" si="8"/>
        <v>4397.45</v>
      </c>
      <c r="T172" s="172"/>
    </row>
    <row r="173" ht="24.0" customHeight="1">
      <c r="A173" s="63"/>
      <c r="B173" s="64"/>
      <c r="C173" s="64"/>
      <c r="D173" s="136">
        <f t="shared" ref="D173:E173" si="36">D34</f>
        <v>1</v>
      </c>
      <c r="E173" s="137" t="str">
        <f t="shared" si="36"/>
        <v>Desinsetização Extraordinária</v>
      </c>
      <c r="F173" s="138">
        <f>IF('Circunscrição I'!F34&gt;0,IF(AND('Circunscrição I'!$S34&lt;='Circunscrição I'!F34,'Circunscrição I'!F34&lt;='Circunscrição I'!$T34),'Circunscrição I'!F34,"excluído*"),"")</f>
        <v>603.17</v>
      </c>
      <c r="G173" s="138" t="str">
        <f>IF('Circunscrição I'!G34&gt;0,IF(AND('Circunscrição I'!$S34&lt;='Circunscrição I'!G34,'Circunscrição I'!G34&lt;='Circunscrição I'!$T34),'Circunscrição I'!G34,"excluído*"),"")</f>
        <v>excluído*</v>
      </c>
      <c r="H173" s="138" t="str">
        <f>IF('Circunscrição I'!H34&gt;0,IF(AND('Circunscrição I'!$S34&lt;='Circunscrição I'!H34,'Circunscrição I'!H34&lt;='Circunscrição I'!$T34),'Circunscrição I'!H34,"excluído*"),"")</f>
        <v/>
      </c>
      <c r="I173" s="138">
        <f>IF('Circunscrição I'!I34&gt;0,IF(AND('Circunscrição I'!$S34&lt;='Circunscrição I'!I34,'Circunscrição I'!I34&lt;='Circunscrição I'!$T34),'Circunscrição I'!I34,"excluído*"),"")</f>
        <v>500</v>
      </c>
      <c r="J173" s="139">
        <f>IF('Circunscrição I'!J34&gt;0,IF(AND('Circunscrição I'!$S34&lt;='Circunscrição I'!J34,'Circunscrição I'!J34&lt;='Circunscrição I'!$T34),'Circunscrição I'!J34,"excluído*"),"")</f>
        <v>603.17</v>
      </c>
      <c r="K173" s="140" t="str">
        <f>IF('Circunscrição I'!K34&gt;0,IF(AND('Circunscrição I'!$S34&lt;='Circunscrição I'!K34,'Circunscrição I'!K34&lt;='Circunscrição I'!$T34),'Circunscrição I'!K34,"excluído*"),"")</f>
        <v>excluído*</v>
      </c>
      <c r="L173" s="141">
        <f>IF('Circunscrição I'!L34&gt;0,IF(AND('Circunscrição I'!$S34&lt;='Circunscrição I'!L34,'Circunscrição I'!L34&lt;='Circunscrição I'!$T34),'Circunscrição I'!L34,"excluído*"),"")</f>
        <v>1207.5</v>
      </c>
      <c r="M173" s="141" t="str">
        <f>IF('Circunscrição I'!M34&gt;0,IF(AND('Circunscrição I'!$S34&lt;='Circunscrição I'!M34,'Circunscrição I'!M34&lt;='Circunscrição I'!$T34),'Circunscrição I'!M34,"excluído*"),"")</f>
        <v/>
      </c>
      <c r="N173" s="141" t="str">
        <f>IF('Circunscrição I'!N34&gt;0,IF(AND('Circunscrição I'!$S34&lt;='Circunscrição I'!N34,'Circunscrição I'!N34&lt;='Circunscrição I'!$T34),'Circunscrição I'!N34,"excluído*"),"")</f>
        <v/>
      </c>
      <c r="O173" s="142" t="str">
        <f>IF('Circunscrição I'!O34&gt;0,IF(AND('Circunscrição I'!$S34&lt;='Circunscrição I'!O34,'Circunscrição I'!O34&lt;='Circunscrição I'!$T34),'Circunscrição I'!O34,"excluído*"),"")</f>
        <v>excluído*</v>
      </c>
      <c r="P173" s="143" t="str">
        <f>IF('Circunscrição I'!P34&gt;0,IF(AND('Circunscrição I'!$S34&lt;='Circunscrição I'!P34,'Circunscrição I'!P34&lt;='Circunscrição I'!$T34),'Circunscrição I'!P34,"excluído*"),"")</f>
        <v/>
      </c>
      <c r="Q173" s="144">
        <f t="shared" si="7"/>
        <v>728.46</v>
      </c>
      <c r="S173" s="141">
        <f t="shared" si="8"/>
        <v>728.46</v>
      </c>
      <c r="T173" s="145"/>
    </row>
    <row r="174" ht="24.0" customHeight="1">
      <c r="A174" s="63"/>
      <c r="B174" s="64"/>
      <c r="C174" s="64"/>
      <c r="D174" s="146">
        <f t="shared" ref="D174:E174" si="37">D35</f>
        <v>1</v>
      </c>
      <c r="E174" s="127" t="str">
        <f t="shared" si="37"/>
        <v>Sanitização Interna</v>
      </c>
      <c r="F174" s="128" t="str">
        <f>IF('Circunscrição I'!F35&gt;0,IF(AND('Circunscrição I'!$S35&lt;='Circunscrição I'!F35,'Circunscrição I'!F35&lt;='Circunscrição I'!$T35),'Circunscrição I'!F35,"excluído*"),"")</f>
        <v>excluído*</v>
      </c>
      <c r="G174" s="129">
        <f>IF('Circunscrição I'!G35&gt;0,IF(AND('Circunscrição I'!$S35&lt;='Circunscrição I'!G35,'Circunscrição I'!G35&lt;='Circunscrição I'!$T35),'Circunscrição I'!G35,"excluído*"),"")</f>
        <v>1116</v>
      </c>
      <c r="H174" s="128" t="str">
        <f>IF('Circunscrição I'!H35&gt;0,IF(AND('Circunscrição I'!$S35&lt;='Circunscrição I'!H35,'Circunscrição I'!H35&lt;='Circunscrição I'!$T35),'Circunscrição I'!H35,"excluído*"),"")</f>
        <v/>
      </c>
      <c r="I174" s="128">
        <f>IF('Circunscrição I'!I35&gt;0,IF(AND('Circunscrição I'!$S35&lt;='Circunscrição I'!I35,'Circunscrição I'!I35&lt;='Circunscrição I'!$T35),'Circunscrição I'!I35,"excluído*"),"")</f>
        <v>675.44</v>
      </c>
      <c r="J174" s="128">
        <f>IF('Circunscrição I'!J35&gt;0,IF(AND('Circunscrição I'!$S35&lt;='Circunscrição I'!J35,'Circunscrição I'!J35&lt;='Circunscrição I'!$T35),'Circunscrição I'!J35,"excluído*"),"")</f>
        <v>595.98</v>
      </c>
      <c r="K174" s="130" t="str">
        <f>IF('Circunscrição I'!K35&gt;0,IF(AND('Circunscrição I'!$S35&lt;='Circunscrição I'!K35,'Circunscrição I'!K35&lt;='Circunscrição I'!$T35),'Circunscrição I'!K35,"excluído*"),"")</f>
        <v>excluído*</v>
      </c>
      <c r="L174" s="147">
        <f>IF('Circunscrição I'!L35&gt;0,IF(AND('Circunscrição I'!$S35&lt;='Circunscrição I'!L35,'Circunscrição I'!L35&lt;='Circunscrição I'!$T35),'Circunscrição I'!L35,"excluído*"),"")</f>
        <v>850</v>
      </c>
      <c r="M174" s="147" t="str">
        <f>IF('Circunscrição I'!M35&gt;0,IF(AND('Circunscrição I'!$S35&lt;='Circunscrição I'!M35,'Circunscrição I'!M35&lt;='Circunscrição I'!$T35),'Circunscrição I'!M35,"excluído*"),"")</f>
        <v/>
      </c>
      <c r="N174" s="147" t="str">
        <f>IF('Circunscrição I'!N35&gt;0,IF(AND('Circunscrição I'!$S35&lt;='Circunscrição I'!N35,'Circunscrição I'!N35&lt;='Circunscrição I'!$T35),'Circunscrição I'!N35,"excluído*"),"")</f>
        <v/>
      </c>
      <c r="O174" s="148" t="str">
        <f>IF('Circunscrição I'!O35&gt;0,IF(AND('Circunscrição I'!$S35&lt;='Circunscrição I'!O35,'Circunscrição I'!O35&lt;='Circunscrição I'!$T35),'Circunscrição I'!O35,"excluído*"),"")</f>
        <v/>
      </c>
      <c r="P174" s="149" t="str">
        <f>IF('Circunscrição I'!P35&gt;0,IF(AND('Circunscrição I'!$S35&lt;='Circunscrição I'!P35,'Circunscrição I'!P35&lt;='Circunscrição I'!$T35),'Circunscrição I'!P35,"excluído*"),"")</f>
        <v/>
      </c>
      <c r="Q174" s="134">
        <f t="shared" si="7"/>
        <v>809.36</v>
      </c>
      <c r="S174" s="131">
        <f t="shared" si="8"/>
        <v>809.36</v>
      </c>
      <c r="T174" s="135"/>
    </row>
    <row r="175" ht="24.0" customHeight="1">
      <c r="A175" s="63"/>
      <c r="B175" s="81"/>
      <c r="C175" s="81"/>
      <c r="D175" s="150">
        <f t="shared" ref="D175:E175" si="38">D36</f>
        <v>1</v>
      </c>
      <c r="E175" s="151" t="str">
        <f t="shared" si="38"/>
        <v>Sanitização Externa</v>
      </c>
      <c r="F175" s="152">
        <f>IF('Circunscrição I'!F36&gt;0,IF(AND('Circunscrição I'!$S36&lt;='Circunscrição I'!F36,'Circunscrição I'!F36&lt;='Circunscrição I'!$T36),'Circunscrição I'!F36,"excluído*"),"")</f>
        <v>7.19</v>
      </c>
      <c r="G175" s="153" t="str">
        <f>IF('Circunscrição I'!G36&gt;0,IF(AND('Circunscrição I'!$S36&lt;='Circunscrição I'!G36,'Circunscrição I'!G36&lt;='Circunscrição I'!$T36),'Circunscrição I'!G36,"excluído*"),"")</f>
        <v>excluído*</v>
      </c>
      <c r="H175" s="152" t="str">
        <f>IF('Circunscrição I'!H36&gt;0,IF(AND('Circunscrição I'!$S36&lt;='Circunscrição I'!H36,'Circunscrição I'!H36&lt;='Circunscrição I'!$T36),'Circunscrição I'!H36,"excluído*"),"")</f>
        <v/>
      </c>
      <c r="I175" s="153">
        <f>IF('Circunscrição I'!I36&gt;0,IF(AND('Circunscrição I'!$S36&lt;='Circunscrição I'!I36,'Circunscrição I'!I36&lt;='Circunscrição I'!$T36),'Circunscrição I'!I36,"excluído*"),"")</f>
        <v>50</v>
      </c>
      <c r="J175" s="152">
        <f>IF('Circunscrição I'!J36&gt;0,IF(AND('Circunscrição I'!$S36&lt;='Circunscrição I'!J36,'Circunscrição I'!J36&lt;='Circunscrição I'!$T36),'Circunscrição I'!J36,"excluído*"),"")</f>
        <v>180</v>
      </c>
      <c r="K175" s="154">
        <f>IF('Circunscrição I'!K36&gt;0,IF(AND('Circunscrição I'!$S36&lt;='Circunscrição I'!K36,'Circunscrição I'!K36&lt;='Circunscrição I'!$T36),'Circunscrição I'!K36,"excluído*"),"")</f>
        <v>534.125</v>
      </c>
      <c r="L175" s="155">
        <f>IF('Circunscrição I'!L36&gt;0,IF(AND('Circunscrição I'!$S36&lt;='Circunscrição I'!L36,'Circunscrição I'!L36&lt;='Circunscrição I'!$T36),'Circunscrição I'!L36,"excluído*"),"")</f>
        <v>350</v>
      </c>
      <c r="M175" s="155" t="str">
        <f>IF('Circunscrição I'!M36&gt;0,IF(AND('Circunscrição I'!$S36&lt;='Circunscrição I'!M36,'Circunscrição I'!M36&lt;='Circunscrição I'!$T36),'Circunscrição I'!M36,"excluído*"),"")</f>
        <v/>
      </c>
      <c r="N175" s="155" t="str">
        <f>IF('Circunscrição I'!N36&gt;0,IF(AND('Circunscrição I'!$S36&lt;='Circunscrição I'!N36,'Circunscrição I'!N36&lt;='Circunscrição I'!$T36),'Circunscrição I'!N36,"excluído*"),"")</f>
        <v/>
      </c>
      <c r="O175" s="156" t="str">
        <f>IF('Circunscrição I'!O36&gt;0,IF(AND('Circunscrição I'!$S36&lt;='Circunscrição I'!O36,'Circunscrição I'!O36&lt;='Circunscrição I'!$T36),'Circunscrição I'!O36,"excluído*"),"")</f>
        <v/>
      </c>
      <c r="P175" s="157" t="str">
        <f>IF('Circunscrição I'!P36&gt;0,IF(AND('Circunscrição I'!$S36&lt;='Circunscrição I'!P36,'Circunscrição I'!P36&lt;='Circunscrição I'!$T36),'Circunscrição I'!P36,"excluído*"),"")</f>
        <v/>
      </c>
      <c r="Q175" s="158">
        <f t="shared" si="7"/>
        <v>224.26</v>
      </c>
      <c r="R175" s="159"/>
      <c r="S175" s="160">
        <f t="shared" si="8"/>
        <v>224.26</v>
      </c>
      <c r="T175" s="161"/>
    </row>
    <row r="176" ht="24.0" customHeight="1">
      <c r="A176" s="63"/>
      <c r="B176" s="48">
        <f t="shared" ref="B176:E176" si="39">B37</f>
        <v>9</v>
      </c>
      <c r="C176" s="49" t="str">
        <f t="shared" si="39"/>
        <v>Campinas - Anexo Administrat. II (almox)
Rua  Ângela Signori Grigol, 05</v>
      </c>
      <c r="D176" s="162">
        <f t="shared" si="39"/>
        <v>5</v>
      </c>
      <c r="E176" s="163" t="str">
        <f t="shared" si="39"/>
        <v>Desinsetização Semestral</v>
      </c>
      <c r="F176" s="164">
        <f>IF('Circunscrição I'!F37&gt;0,IF(AND('Circunscrição I'!$S37&lt;='Circunscrição I'!F37,'Circunscrição I'!F37&lt;='Circunscrição I'!$T37),'Circunscrição I'!F37,"excluído*"),"")</f>
        <v>6984</v>
      </c>
      <c r="G176" s="165">
        <f>IF('Circunscrição I'!G37&gt;0,IF(AND('Circunscrição I'!$S37&lt;='Circunscrição I'!G37,'Circunscrição I'!G37&lt;='Circunscrição I'!$T37),'Circunscrição I'!G37,"excluído*"),"")</f>
        <v>5100</v>
      </c>
      <c r="H176" s="165" t="str">
        <f>IF('Circunscrição I'!H37&gt;0,IF(AND('Circunscrição I'!$S37&lt;='Circunscrição I'!H37,'Circunscrição I'!H37&lt;='Circunscrição I'!$T37),'Circunscrição I'!H37,"excluído*"),"")</f>
        <v/>
      </c>
      <c r="I176" s="164">
        <f>IF('Circunscrição I'!I37&gt;0,IF(AND('Circunscrição I'!$S37&lt;='Circunscrição I'!I37,'Circunscrição I'!I37&lt;='Circunscrição I'!$T37),'Circunscrição I'!I37,"excluído*"),"")</f>
        <v>3800</v>
      </c>
      <c r="J176" s="164">
        <f>IF('Circunscrição I'!J37&gt;0,IF(AND('Circunscrição I'!$S37&lt;='Circunscrição I'!J37,'Circunscrição I'!J37&lt;='Circunscrição I'!$T37),'Circunscrição I'!J37,"excluído*"),"")</f>
        <v>6984</v>
      </c>
      <c r="K176" s="166">
        <f>IF('Circunscrição I'!K37&gt;0,IF(AND('Circunscrição I'!$S37&lt;='Circunscrição I'!K37,'Circunscrição I'!K37&lt;='Circunscrição I'!$T37),'Circunscrição I'!K37,"excluído*"),"")</f>
        <v>4155.485</v>
      </c>
      <c r="L176" s="167">
        <f>IF('Circunscrição I'!L37&gt;0,IF(AND('Circunscrição I'!$S37&lt;='Circunscrição I'!L37,'Circunscrição I'!L37&lt;='Circunscrição I'!$T37),'Circunscrição I'!L37,"excluído*"),"")</f>
        <v>1950</v>
      </c>
      <c r="M176" s="167" t="str">
        <f>IF('Circunscrição I'!M37&gt;0,IF(AND('Circunscrição I'!$S37&lt;='Circunscrição I'!M37,'Circunscrição I'!M37&lt;='Circunscrição I'!$T37),'Circunscrição I'!M37,"excluído*"),"")</f>
        <v>excluído*</v>
      </c>
      <c r="N176" s="167" t="str">
        <f>IF('Circunscrição I'!N37&gt;0,IF(AND('Circunscrição I'!$S37&lt;='Circunscrição I'!N37,'Circunscrição I'!N37&lt;='Circunscrição I'!$T37),'Circunscrição I'!N37,"excluído*"),"")</f>
        <v>excluído*</v>
      </c>
      <c r="O176" s="168" t="str">
        <f>IF('Circunscrição I'!O37&gt;0,IF(AND('Circunscrição I'!$S37&lt;='Circunscrição I'!O37,'Circunscrição I'!O37&lt;='Circunscrição I'!$T37),'Circunscrição I'!O37,"excluído*"),"")</f>
        <v>excluído*</v>
      </c>
      <c r="P176" s="169" t="str">
        <f>IF('Circunscrição I'!P37&gt;0,IF(AND('Circunscrição I'!$S37&lt;='Circunscrição I'!P37,'Circunscrição I'!P37&lt;='Circunscrição I'!$T37),'Circunscrição I'!P37,"excluído*"),"")</f>
        <v/>
      </c>
      <c r="Q176" s="170">
        <f t="shared" si="7"/>
        <v>4828.91</v>
      </c>
      <c r="R176" s="171"/>
      <c r="S176" s="167">
        <f t="shared" si="8"/>
        <v>24144.55</v>
      </c>
      <c r="T176" s="172"/>
    </row>
    <row r="177" ht="24.0" customHeight="1">
      <c r="A177" s="63"/>
      <c r="B177" s="64"/>
      <c r="C177" s="64"/>
      <c r="D177" s="136">
        <f t="shared" ref="D177:E177" si="40">D38</f>
        <v>1</v>
      </c>
      <c r="E177" s="137" t="str">
        <f t="shared" si="40"/>
        <v>Desinsetização Extraordinária</v>
      </c>
      <c r="F177" s="138" t="str">
        <f>IF('Circunscrição I'!F38&gt;0,IF(AND('Circunscrição I'!$S38&lt;='Circunscrição I'!F38,'Circunscrição I'!F38&lt;='Circunscrição I'!$T38),'Circunscrição I'!F38,"excluído*"),"")</f>
        <v>excluído*</v>
      </c>
      <c r="G177" s="138">
        <f>IF('Circunscrição I'!G38&gt;0,IF(AND('Circunscrição I'!$S38&lt;='Circunscrição I'!G38,'Circunscrição I'!G38&lt;='Circunscrição I'!$T38),'Circunscrição I'!G38,"excluído*"),"")</f>
        <v>4590</v>
      </c>
      <c r="H177" s="138" t="str">
        <f>IF('Circunscrição I'!H38&gt;0,IF(AND('Circunscrição I'!$S38&lt;='Circunscrição I'!H38,'Circunscrição I'!H38&lt;='Circunscrição I'!$T38),'Circunscrição I'!H38,"excluído*"),"")</f>
        <v/>
      </c>
      <c r="I177" s="138">
        <f>IF('Circunscrição I'!I38&gt;0,IF(AND('Circunscrição I'!$S38&lt;='Circunscrição I'!I38,'Circunscrição I'!I38&lt;='Circunscrição I'!$T38),'Circunscrição I'!I38,"excluído*"),"")</f>
        <v>1900</v>
      </c>
      <c r="J177" s="139">
        <f>IF('Circunscrição I'!J38&gt;0,IF(AND('Circunscrição I'!$S38&lt;='Circunscrição I'!J38,'Circunscrição I'!J38&lt;='Circunscrição I'!$T38),'Circunscrição I'!J38,"excluído*"),"")</f>
        <v>6984</v>
      </c>
      <c r="K177" s="140">
        <f>IF('Circunscrição I'!K38&gt;0,IF(AND('Circunscrição I'!$S38&lt;='Circunscrição I'!K38,'Circunscrição I'!K38&lt;='Circunscrição I'!$T38),'Circunscrição I'!K38,"excluído*"),"")</f>
        <v>4617.205556</v>
      </c>
      <c r="L177" s="141">
        <f>IF('Circunscrição I'!L38&gt;0,IF(AND('Circunscrição I'!$S38&lt;='Circunscrição I'!L38,'Circunscrição I'!L38&lt;='Circunscrição I'!$T38),'Circunscrição I'!L38,"excluído*"),"")</f>
        <v>2242.5</v>
      </c>
      <c r="M177" s="141" t="str">
        <f>IF('Circunscrição I'!M38&gt;0,IF(AND('Circunscrição I'!$S38&lt;='Circunscrição I'!M38,'Circunscrição I'!M38&lt;='Circunscrição I'!$T38),'Circunscrição I'!M38,"excluído*"),"")</f>
        <v/>
      </c>
      <c r="N177" s="141" t="str">
        <f>IF('Circunscrição I'!N38&gt;0,IF(AND('Circunscrição I'!$S38&lt;='Circunscrição I'!N38,'Circunscrição I'!N38&lt;='Circunscrição I'!$T38),'Circunscrição I'!N38,"excluído*"),"")</f>
        <v/>
      </c>
      <c r="O177" s="142" t="str">
        <f>IF('Circunscrição I'!O38&gt;0,IF(AND('Circunscrição I'!$S38&lt;='Circunscrição I'!O38,'Circunscrição I'!O38&lt;='Circunscrição I'!$T38),'Circunscrição I'!O38,"excluído*"),"")</f>
        <v>excluído*</v>
      </c>
      <c r="P177" s="143" t="str">
        <f>IF('Circunscrição I'!P38&gt;0,IF(AND('Circunscrição I'!$S38&lt;='Circunscrição I'!P38,'Circunscrição I'!P38&lt;='Circunscrição I'!$T38),'Circunscrição I'!P38,"excluído*"),"")</f>
        <v/>
      </c>
      <c r="Q177" s="144">
        <f t="shared" si="7"/>
        <v>4066.74</v>
      </c>
      <c r="S177" s="141">
        <f t="shared" si="8"/>
        <v>4066.74</v>
      </c>
      <c r="T177" s="145"/>
    </row>
    <row r="178" ht="24.0" customHeight="1">
      <c r="A178" s="63"/>
      <c r="B178" s="64"/>
      <c r="C178" s="64"/>
      <c r="D178" s="146">
        <f t="shared" ref="D178:E178" si="41">D39</f>
        <v>1</v>
      </c>
      <c r="E178" s="127" t="str">
        <f t="shared" si="41"/>
        <v>Sanitização Interna</v>
      </c>
      <c r="F178" s="128">
        <f>IF('Circunscrição I'!F39&gt;0,IF(AND('Circunscrição I'!$S39&lt;='Circunscrição I'!F39,'Circunscrição I'!F39&lt;='Circunscrição I'!$T39),'Circunscrição I'!F39,"excluído*"),"")</f>
        <v>1465.55</v>
      </c>
      <c r="G178" s="129" t="str">
        <f>IF('Circunscrição I'!G39&gt;0,IF(AND('Circunscrição I'!$S39&lt;='Circunscrição I'!G39,'Circunscrição I'!G39&lt;='Circunscrição I'!$T39),'Circunscrição I'!G39,"excluído*"),"")</f>
        <v>excluído*</v>
      </c>
      <c r="H178" s="128" t="str">
        <f>IF('Circunscrição I'!H39&gt;0,IF(AND('Circunscrição I'!$S39&lt;='Circunscrição I'!H39,'Circunscrição I'!H39&lt;='Circunscrição I'!$T39),'Circunscrição I'!H39,"excluído*"),"")</f>
        <v/>
      </c>
      <c r="I178" s="128">
        <f>IF('Circunscrição I'!I39&gt;0,IF(AND('Circunscrição I'!$S39&lt;='Circunscrição I'!I39,'Circunscrição I'!I39&lt;='Circunscrição I'!$T39),'Circunscrição I'!I39,"excluído*"),"")</f>
        <v>2491.44</v>
      </c>
      <c r="J178" s="128">
        <f>IF('Circunscrição I'!J39&gt;0,IF(AND('Circunscrição I'!$S39&lt;='Circunscrição I'!J39,'Circunscrição I'!J39&lt;='Circunscrição I'!$T39),'Circunscrição I'!J39,"excluído*"),"")</f>
        <v>2198.33</v>
      </c>
      <c r="K178" s="130">
        <f>IF('Circunscrição I'!K39&gt;0,IF(AND('Circunscrição I'!$S39&lt;='Circunscrição I'!K39,'Circunscrição I'!K39&lt;='Circunscrição I'!$T39),'Circunscrição I'!K39,"excluído*"),"")</f>
        <v>2136.731</v>
      </c>
      <c r="L178" s="147" t="str">
        <f>IF('Circunscrição I'!L39&gt;0,IF(AND('Circunscrição I'!$S39&lt;='Circunscrição I'!L39,'Circunscrição I'!L39&lt;='Circunscrição I'!$T39),'Circunscrição I'!L39,"excluído*"),"")</f>
        <v>excluído*</v>
      </c>
      <c r="M178" s="147" t="str">
        <f>IF('Circunscrição I'!M39&gt;0,IF(AND('Circunscrição I'!$S39&lt;='Circunscrição I'!M39,'Circunscrição I'!M39&lt;='Circunscrição I'!$T39),'Circunscrição I'!M39,"excluído*"),"")</f>
        <v/>
      </c>
      <c r="N178" s="147" t="str">
        <f>IF('Circunscrição I'!N39&gt;0,IF(AND('Circunscrição I'!$S39&lt;='Circunscrição I'!N39,'Circunscrição I'!N39&lt;='Circunscrição I'!$T39),'Circunscrição I'!N39,"excluído*"),"")</f>
        <v/>
      </c>
      <c r="O178" s="148" t="str">
        <f>IF('Circunscrição I'!O39&gt;0,IF(AND('Circunscrição I'!$S39&lt;='Circunscrição I'!O39,'Circunscrição I'!O39&lt;='Circunscrição I'!$T39),'Circunscrição I'!O39,"excluído*"),"")</f>
        <v/>
      </c>
      <c r="P178" s="149" t="str">
        <f>IF('Circunscrição I'!P39&gt;0,IF(AND('Circunscrição I'!$S39&lt;='Circunscrição I'!P39,'Circunscrição I'!P39&lt;='Circunscrição I'!$T39),'Circunscrição I'!P39,"excluído*"),"")</f>
        <v/>
      </c>
      <c r="Q178" s="134">
        <f t="shared" si="7"/>
        <v>2073.01</v>
      </c>
      <c r="S178" s="131">
        <f t="shared" si="8"/>
        <v>2073.01</v>
      </c>
      <c r="T178" s="135"/>
    </row>
    <row r="179" ht="24.0" customHeight="1">
      <c r="A179" s="63"/>
      <c r="B179" s="81"/>
      <c r="C179" s="81"/>
      <c r="D179" s="150">
        <f t="shared" ref="D179:E179" si="42">D40</f>
        <v>1</v>
      </c>
      <c r="E179" s="151" t="str">
        <f t="shared" si="42"/>
        <v>Sanitização Externa</v>
      </c>
      <c r="F179" s="152">
        <f>IF('Circunscrição I'!F40&gt;0,IF(AND('Circunscrição I'!$S40&lt;='Circunscrição I'!F40,'Circunscrição I'!F40&lt;='Circunscrição I'!$T40),'Circunscrição I'!F40,"excluído*"),"")</f>
        <v>4785.67</v>
      </c>
      <c r="G179" s="153" t="str">
        <f>IF('Circunscrição I'!G40&gt;0,IF(AND('Circunscrição I'!$S40&lt;='Circunscrição I'!G40,'Circunscrição I'!G40&lt;='Circunscrição I'!$T40),'Circunscrição I'!G40,"excluído*"),"")</f>
        <v>excluído*</v>
      </c>
      <c r="H179" s="152" t="str">
        <f>IF('Circunscrição I'!H40&gt;0,IF(AND('Circunscrição I'!$S40&lt;='Circunscrição I'!H40,'Circunscrição I'!H40&lt;='Circunscrição I'!$T40),'Circunscrição I'!H40,"excluído*"),"")</f>
        <v/>
      </c>
      <c r="I179" s="153">
        <f>IF('Circunscrição I'!I40&gt;0,IF(AND('Circunscrição I'!$S40&lt;='Circunscrição I'!I40,'Circunscrição I'!I40&lt;='Circunscrição I'!$T40),'Circunscrição I'!I40,"excluído*"),"")</f>
        <v>5583.28</v>
      </c>
      <c r="J179" s="152">
        <f>IF('Circunscrição I'!J40&gt;0,IF(AND('Circunscrição I'!$S40&lt;='Circunscrição I'!J40,'Circunscrição I'!J40&lt;='Circunscrição I'!$T40),'Circunscrição I'!J40,"excluído*"),"")</f>
        <v>4785.67</v>
      </c>
      <c r="K179" s="154">
        <f>IF('Circunscrição I'!K40&gt;0,IF(AND('Circunscrição I'!$S40&lt;='Circunscrição I'!K40,'Circunscrição I'!K40&lt;='Circunscrição I'!$T40),'Circunscrição I'!K40,"excluído*"),"")</f>
        <v>3021.045</v>
      </c>
      <c r="L179" s="155" t="str">
        <f>IF('Circunscrição I'!L40&gt;0,IF(AND('Circunscrição I'!$S40&lt;='Circunscrição I'!L40,'Circunscrição I'!L40&lt;='Circunscrição I'!$T40),'Circunscrição I'!L40,"excluído*"),"")</f>
        <v>excluído*</v>
      </c>
      <c r="M179" s="155" t="str">
        <f>IF('Circunscrição I'!M40&gt;0,IF(AND('Circunscrição I'!$S40&lt;='Circunscrição I'!M40,'Circunscrição I'!M40&lt;='Circunscrição I'!$T40),'Circunscrição I'!M40,"excluído*"),"")</f>
        <v/>
      </c>
      <c r="N179" s="155" t="str">
        <f>IF('Circunscrição I'!N40&gt;0,IF(AND('Circunscrição I'!$S40&lt;='Circunscrição I'!N40,'Circunscrição I'!N40&lt;='Circunscrição I'!$T40),'Circunscrição I'!N40,"excluído*"),"")</f>
        <v/>
      </c>
      <c r="O179" s="156" t="str">
        <f>IF('Circunscrição I'!O40&gt;0,IF(AND('Circunscrição I'!$S40&lt;='Circunscrição I'!O40,'Circunscrição I'!O40&lt;='Circunscrição I'!$T40),'Circunscrição I'!O40,"excluído*"),"")</f>
        <v/>
      </c>
      <c r="P179" s="157" t="str">
        <f>IF('Circunscrição I'!P40&gt;0,IF(AND('Circunscrição I'!$S40&lt;='Circunscrição I'!P40,'Circunscrição I'!P40&lt;='Circunscrição I'!$T40),'Circunscrição I'!P40,"excluído*"),"")</f>
        <v/>
      </c>
      <c r="Q179" s="158">
        <f t="shared" si="7"/>
        <v>4543.92</v>
      </c>
      <c r="R179" s="159"/>
      <c r="S179" s="160">
        <f t="shared" si="8"/>
        <v>4543.92</v>
      </c>
      <c r="T179" s="161"/>
    </row>
    <row r="180" ht="24.0" customHeight="1">
      <c r="A180" s="63"/>
      <c r="B180" s="48">
        <f t="shared" ref="B180:E180" si="43">B41</f>
        <v>10</v>
      </c>
      <c r="C180" s="49" t="str">
        <f t="shared" si="43"/>
        <v>Campinas - Anexo Administrat. III (Amarais)
Av. Dário Freire Meireles, 335</v>
      </c>
      <c r="D180" s="162">
        <f t="shared" si="43"/>
        <v>5</v>
      </c>
      <c r="E180" s="163" t="str">
        <f t="shared" si="43"/>
        <v>Desinsetização Semestral</v>
      </c>
      <c r="F180" s="164">
        <f>IF('Circunscrição I'!F41&gt;0,IF(AND('Circunscrição I'!$S41&lt;='Circunscrição I'!F41,'Circunscrição I'!F41&lt;='Circunscrição I'!$T41),'Circunscrição I'!F41,"excluído*"),"")</f>
        <v>948.26</v>
      </c>
      <c r="G180" s="165" t="str">
        <f>IF('Circunscrição I'!G41&gt;0,IF(AND('Circunscrição I'!$S41&lt;='Circunscrição I'!G41,'Circunscrição I'!G41&lt;='Circunscrição I'!$T41),'Circunscrição I'!G41,"excluído*"),"")</f>
        <v>excluído*</v>
      </c>
      <c r="H180" s="165" t="str">
        <f>IF('Circunscrição I'!H41&gt;0,IF(AND('Circunscrição I'!$S41&lt;='Circunscrição I'!H41,'Circunscrição I'!H41&lt;='Circunscrição I'!$T41),'Circunscrição I'!H41,"excluído*"),"")</f>
        <v/>
      </c>
      <c r="I180" s="164">
        <f>IF('Circunscrição I'!I41&gt;0,IF(AND('Circunscrição I'!$S41&lt;='Circunscrição I'!I41,'Circunscrição I'!I41&lt;='Circunscrição I'!$T41),'Circunscrição I'!I41,"excluído*"),"")</f>
        <v>1800</v>
      </c>
      <c r="J180" s="164">
        <f>IF('Circunscrição I'!J41&gt;0,IF(AND('Circunscrição I'!$S41&lt;='Circunscrição I'!J41,'Circunscrição I'!J41&lt;='Circunscrição I'!$T41),'Circunscrição I'!J41,"excluído*"),"")</f>
        <v>948.26</v>
      </c>
      <c r="K180" s="166" t="str">
        <f>IF('Circunscrição I'!K41&gt;0,IF(AND('Circunscrição I'!$S41&lt;='Circunscrição I'!K41,'Circunscrição I'!K41&lt;='Circunscrição I'!$T41),'Circunscrição I'!K41,"excluído*"),"")</f>
        <v>excluído*</v>
      </c>
      <c r="L180" s="167">
        <f>IF('Circunscrição I'!L41&gt;0,IF(AND('Circunscrição I'!$S41&lt;='Circunscrição I'!L41,'Circunscrição I'!L41&lt;='Circunscrição I'!$T41),'Circunscrição I'!L41,"excluído*"),"")</f>
        <v>1200</v>
      </c>
      <c r="M180" s="167">
        <f>IF('Circunscrição I'!M41&gt;0,IF(AND('Circunscrição I'!$S41&lt;='Circunscrição I'!M41,'Circunscrição I'!M41&lt;='Circunscrição I'!$T41),'Circunscrição I'!M41,"excluído*"),"")</f>
        <v>1390.79</v>
      </c>
      <c r="N180" s="167">
        <f>IF('Circunscrição I'!N41&gt;0,IF(AND('Circunscrição I'!$S41&lt;='Circunscrição I'!N41,'Circunscrição I'!N41&lt;='Circunscrição I'!$T41),'Circunscrição I'!N41,"excluído*"),"")</f>
        <v>1785.9</v>
      </c>
      <c r="O180" s="168" t="str">
        <f>IF('Circunscrição I'!O41&gt;0,IF(AND('Circunscrição I'!$S41&lt;='Circunscrição I'!O41,'Circunscrição I'!O41&lt;='Circunscrição I'!$T41),'Circunscrição I'!O41,"excluído*"),"")</f>
        <v>excluído*</v>
      </c>
      <c r="P180" s="169" t="str">
        <f>IF('Circunscrição I'!P41&gt;0,IF(AND('Circunscrição I'!$S41&lt;='Circunscrição I'!P41,'Circunscrição I'!P41&lt;='Circunscrição I'!$T41),'Circunscrição I'!P41,"excluído*"),"")</f>
        <v/>
      </c>
      <c r="Q180" s="170">
        <f t="shared" si="7"/>
        <v>1345.54</v>
      </c>
      <c r="R180" s="171"/>
      <c r="S180" s="167">
        <f t="shared" si="8"/>
        <v>6727.7</v>
      </c>
      <c r="T180" s="172"/>
    </row>
    <row r="181" ht="24.0" customHeight="1">
      <c r="A181" s="63"/>
      <c r="B181" s="64"/>
      <c r="C181" s="64"/>
      <c r="D181" s="136">
        <f t="shared" ref="D181:E181" si="44">D42</f>
        <v>1</v>
      </c>
      <c r="E181" s="137" t="str">
        <f t="shared" si="44"/>
        <v>Desinsetização Extraordinária</v>
      </c>
      <c r="F181" s="138">
        <f>IF('Circunscrição I'!F42&gt;0,IF(AND('Circunscrição I'!$S42&lt;='Circunscrição I'!F42,'Circunscrição I'!F42&lt;='Circunscrição I'!$T42),'Circunscrição I'!F42,"excluído*"),"")</f>
        <v>1264.35</v>
      </c>
      <c r="G181" s="138" t="str">
        <f>IF('Circunscrição I'!G42&gt;0,IF(AND('Circunscrição I'!$S42&lt;='Circunscrição I'!G42,'Circunscrição I'!G42&lt;='Circunscrição I'!$T42),'Circunscrição I'!G42,"excluído*"),"")</f>
        <v>excluído*</v>
      </c>
      <c r="H181" s="138" t="str">
        <f>IF('Circunscrição I'!H42&gt;0,IF(AND('Circunscrição I'!$S42&lt;='Circunscrição I'!H42,'Circunscrição I'!H42&lt;='Circunscrição I'!$T42),'Circunscrição I'!H42,"excluído*"),"")</f>
        <v/>
      </c>
      <c r="I181" s="138">
        <f>IF('Circunscrição I'!I42&gt;0,IF(AND('Circunscrição I'!$S42&lt;='Circunscrição I'!I42,'Circunscrição I'!I42&lt;='Circunscrição I'!$T42),'Circunscrição I'!I42,"excluído*"),"")</f>
        <v>900</v>
      </c>
      <c r="J181" s="139">
        <f>IF('Circunscrição I'!J42&gt;0,IF(AND('Circunscrição I'!$S42&lt;='Circunscrição I'!J42,'Circunscrição I'!J42&lt;='Circunscrição I'!$T42),'Circunscrição I'!J42,"excluído*"),"")</f>
        <v>948.26</v>
      </c>
      <c r="K181" s="140" t="str">
        <f>IF('Circunscrição I'!K42&gt;0,IF(AND('Circunscrição I'!$S42&lt;='Circunscrição I'!K42,'Circunscrição I'!K42&lt;='Circunscrição I'!$T42),'Circunscrição I'!K42,"excluído*"),"")</f>
        <v>excluído*</v>
      </c>
      <c r="L181" s="141">
        <f>IF('Circunscrição I'!L42&gt;0,IF(AND('Circunscrição I'!$S42&lt;='Circunscrição I'!L42,'Circunscrição I'!L42&lt;='Circunscrição I'!$T42),'Circunscrição I'!L42,"excluído*"),"")</f>
        <v>1380</v>
      </c>
      <c r="M181" s="141" t="str">
        <f>IF('Circunscrição I'!M42&gt;0,IF(AND('Circunscrição I'!$S42&lt;='Circunscrição I'!M42,'Circunscrição I'!M42&lt;='Circunscrição I'!$T42),'Circunscrição I'!M42,"excluído*"),"")</f>
        <v/>
      </c>
      <c r="N181" s="141" t="str">
        <f>IF('Circunscrição I'!N42&gt;0,IF(AND('Circunscrição I'!$S42&lt;='Circunscrição I'!N42,'Circunscrição I'!N42&lt;='Circunscrição I'!$T42),'Circunscrição I'!N42,"excluído*"),"")</f>
        <v/>
      </c>
      <c r="O181" s="142" t="str">
        <f>IF('Circunscrição I'!O42&gt;0,IF(AND('Circunscrição I'!$S42&lt;='Circunscrição I'!O42,'Circunscrição I'!O42&lt;='Circunscrição I'!$T42),'Circunscrição I'!O42,"excluído*"),"")</f>
        <v>excluído*</v>
      </c>
      <c r="P181" s="143" t="str">
        <f>IF('Circunscrição I'!P42&gt;0,IF(AND('Circunscrição I'!$S42&lt;='Circunscrição I'!P42,'Circunscrição I'!P42&lt;='Circunscrição I'!$T42),'Circunscrição I'!P42,"excluído*"),"")</f>
        <v/>
      </c>
      <c r="Q181" s="144">
        <f t="shared" si="7"/>
        <v>1123.15</v>
      </c>
      <c r="S181" s="141">
        <f t="shared" si="8"/>
        <v>1123.15</v>
      </c>
      <c r="T181" s="145"/>
    </row>
    <row r="182" ht="24.0" customHeight="1">
      <c r="A182" s="63"/>
      <c r="B182" s="64"/>
      <c r="C182" s="64"/>
      <c r="D182" s="146">
        <f t="shared" ref="D182:E182" si="45">D43</f>
        <v>1</v>
      </c>
      <c r="E182" s="127" t="str">
        <f t="shared" si="45"/>
        <v>Sanitização Interna</v>
      </c>
      <c r="F182" s="128">
        <f>IF('Circunscrição I'!F43&gt;0,IF(AND('Circunscrição I'!$S43&lt;='Circunscrição I'!F43,'Circunscrição I'!F43&lt;='Circunscrição I'!$T43),'Circunscrição I'!F43,"excluído*"),"")</f>
        <v>569.78</v>
      </c>
      <c r="G182" s="129">
        <f>IF('Circunscrição I'!G43&gt;0,IF(AND('Circunscrição I'!$S43&lt;='Circunscrição I'!G43,'Circunscrição I'!G43&lt;='Circunscrição I'!$T43),'Circunscrição I'!G43,"excluído*"),"")</f>
        <v>1476</v>
      </c>
      <c r="H182" s="128" t="str">
        <f>IF('Circunscrição I'!H43&gt;0,IF(AND('Circunscrição I'!$S43&lt;='Circunscrição I'!H43,'Circunscrição I'!H43&lt;='Circunscrição I'!$T43),'Circunscrição I'!H43,"excluído*"),"")</f>
        <v/>
      </c>
      <c r="I182" s="128">
        <f>IF('Circunscrição I'!I43&gt;0,IF(AND('Circunscrição I'!$S43&lt;='Circunscrição I'!I43,'Circunscrição I'!I43&lt;='Circunscrição I'!$T43),'Circunscrição I'!I43,"excluído*"),"")</f>
        <v>968.62</v>
      </c>
      <c r="J182" s="128">
        <f>IF('Circunscrição I'!J43&gt;0,IF(AND('Circunscrição I'!$S43&lt;='Circunscrição I'!J43,'Circunscrição I'!J43&lt;='Circunscrição I'!$T43),'Circunscrição I'!J43,"excluído*"),"")</f>
        <v>854.66</v>
      </c>
      <c r="K182" s="130" t="str">
        <f>IF('Circunscrição I'!K43&gt;0,IF(AND('Circunscrição I'!$S43&lt;='Circunscrição I'!K43,'Circunscrição I'!K43&lt;='Circunscrição I'!$T43),'Circunscrição I'!K43,"excluído*"),"")</f>
        <v>excluído*</v>
      </c>
      <c r="L182" s="147">
        <f>IF('Circunscrição I'!L43&gt;0,IF(AND('Circunscrição I'!$S43&lt;='Circunscrição I'!L43,'Circunscrição I'!L43&lt;='Circunscrição I'!$T43),'Circunscrição I'!L43,"excluído*"),"")</f>
        <v>950</v>
      </c>
      <c r="M182" s="147" t="str">
        <f>IF('Circunscrição I'!M43&gt;0,IF(AND('Circunscrição I'!$S43&lt;='Circunscrição I'!M43,'Circunscrição I'!M43&lt;='Circunscrição I'!$T43),'Circunscrição I'!M43,"excluído*"),"")</f>
        <v/>
      </c>
      <c r="N182" s="147" t="str">
        <f>IF('Circunscrição I'!N43&gt;0,IF(AND('Circunscrição I'!$S43&lt;='Circunscrição I'!N43,'Circunscrição I'!N43&lt;='Circunscrição I'!$T43),'Circunscrição I'!N43,"excluído*"),"")</f>
        <v/>
      </c>
      <c r="O182" s="148" t="str">
        <f>IF('Circunscrição I'!O43&gt;0,IF(AND('Circunscrição I'!$S43&lt;='Circunscrição I'!O43,'Circunscrição I'!O43&lt;='Circunscrição I'!$T43),'Circunscrição I'!O43,"excluído*"),"")</f>
        <v/>
      </c>
      <c r="P182" s="149" t="str">
        <f>IF('Circunscrição I'!P43&gt;0,IF(AND('Circunscrição I'!$S43&lt;='Circunscrição I'!P43,'Circunscrição I'!P43&lt;='Circunscrição I'!$T43),'Circunscrição I'!P43,"excluído*"),"")</f>
        <v/>
      </c>
      <c r="Q182" s="134">
        <f t="shared" si="7"/>
        <v>963.81</v>
      </c>
      <c r="S182" s="131">
        <f t="shared" si="8"/>
        <v>963.81</v>
      </c>
      <c r="T182" s="135"/>
    </row>
    <row r="183" ht="24.0" customHeight="1">
      <c r="A183" s="63"/>
      <c r="B183" s="81"/>
      <c r="C183" s="81"/>
      <c r="D183" s="150">
        <f t="shared" ref="D183:E183" si="46">D44</f>
        <v>1</v>
      </c>
      <c r="E183" s="151" t="str">
        <f t="shared" si="46"/>
        <v>Sanitização Externa</v>
      </c>
      <c r="F183" s="152" t="str">
        <f>IF('Circunscrição I'!F44&gt;0,IF(AND('Circunscrição I'!$S44&lt;='Circunscrição I'!F44,'Circunscrição I'!F44&lt;='Circunscrição I'!$T44),'Circunscrição I'!F44,"excluído*"),"")</f>
        <v>excluído*</v>
      </c>
      <c r="G183" s="153" t="str">
        <f>IF('Circunscrição I'!G44&gt;0,IF(AND('Circunscrição I'!$S44&lt;='Circunscrição I'!G44,'Circunscrição I'!G44&lt;='Circunscrição I'!$T44),'Circunscrição I'!G44,"excluído*"),"")</f>
        <v>excluído*</v>
      </c>
      <c r="H183" s="152" t="str">
        <f>IF('Circunscrição I'!H44&gt;0,IF(AND('Circunscrição I'!$S44&lt;='Circunscrição I'!H44,'Circunscrição I'!H44&lt;='Circunscrição I'!$T44),'Circunscrição I'!H44,"excluído*"),"")</f>
        <v/>
      </c>
      <c r="I183" s="153">
        <f>IF('Circunscrição I'!I44&gt;0,IF(AND('Circunscrição I'!$S44&lt;='Circunscrição I'!I44,'Circunscrição I'!I44&lt;='Circunscrição I'!$T44),'Circunscrição I'!I44,"excluído*"),"")</f>
        <v>250</v>
      </c>
      <c r="J183" s="152">
        <f>IF('Circunscrição I'!J44&gt;0,IF(AND('Circunscrição I'!$S44&lt;='Circunscrição I'!J44,'Circunscrição I'!J44&lt;='Circunscrição I'!$T44),'Circunscrição I'!J44,"excluído*"),"")</f>
        <v>180</v>
      </c>
      <c r="K183" s="154">
        <f>IF('Circunscrição I'!K44&gt;0,IF(AND('Circunscrição I'!$S44&lt;='Circunscrição I'!K44,'Circunscrição I'!K44&lt;='Circunscrição I'!$T44),'Circunscrição I'!K44,"excluído*"),"")</f>
        <v>795.25</v>
      </c>
      <c r="L183" s="155">
        <f>IF('Circunscrição I'!L44&gt;0,IF(AND('Circunscrição I'!$S44&lt;='Circunscrição I'!L44,'Circunscrição I'!L44&lt;='Circunscrição I'!$T44),'Circunscrição I'!L44,"excluído*"),"")</f>
        <v>550</v>
      </c>
      <c r="M183" s="155" t="str">
        <f>IF('Circunscrição I'!M44&gt;0,IF(AND('Circunscrição I'!$S44&lt;='Circunscrição I'!M44,'Circunscrição I'!M44&lt;='Circunscrição I'!$T44),'Circunscrição I'!M44,"excluído*"),"")</f>
        <v/>
      </c>
      <c r="N183" s="155" t="str">
        <f>IF('Circunscrição I'!N44&gt;0,IF(AND('Circunscrição I'!$S44&lt;='Circunscrição I'!N44,'Circunscrição I'!N44&lt;='Circunscrição I'!$T44),'Circunscrição I'!N44,"excluído*"),"")</f>
        <v/>
      </c>
      <c r="O183" s="156" t="str">
        <f>IF('Circunscrição I'!O44&gt;0,IF(AND('Circunscrição I'!$S44&lt;='Circunscrição I'!O44,'Circunscrição I'!O44&lt;='Circunscrição I'!$T44),'Circunscrição I'!O44,"excluído*"),"")</f>
        <v/>
      </c>
      <c r="P183" s="157" t="str">
        <f>IF('Circunscrição I'!P44&gt;0,IF(AND('Circunscrição I'!$S44&lt;='Circunscrição I'!P44,'Circunscrição I'!P44&lt;='Circunscrição I'!$T44),'Circunscrição I'!P44,"excluído*"),"")</f>
        <v/>
      </c>
      <c r="Q183" s="158">
        <f t="shared" si="7"/>
        <v>443.81</v>
      </c>
      <c r="R183" s="159"/>
      <c r="S183" s="160">
        <f t="shared" si="8"/>
        <v>443.81</v>
      </c>
      <c r="T183" s="161"/>
    </row>
    <row r="184" ht="24.0" customHeight="1">
      <c r="A184" s="63"/>
      <c r="B184" s="48">
        <f t="shared" ref="B184:E184" si="47">B45</f>
        <v>11</v>
      </c>
      <c r="C184" s="49" t="str">
        <f t="shared" si="47"/>
        <v>Paulínea - Arquivo Betel
Av. Joaquim Arico, 34 </v>
      </c>
      <c r="D184" s="162">
        <f t="shared" si="47"/>
        <v>5</v>
      </c>
      <c r="E184" s="163" t="str">
        <f t="shared" si="47"/>
        <v>Desinsetização Semestral</v>
      </c>
      <c r="F184" s="164">
        <f>IF('Circunscrição I'!F45&gt;0,IF(AND('Circunscrição I'!$S45&lt;='Circunscrição I'!F45,'Circunscrição I'!F45&lt;='Circunscrição I'!$T45),'Circunscrição I'!F45,"excluído*"),"")</f>
        <v>3335.94</v>
      </c>
      <c r="G184" s="165">
        <f>IF('Circunscrição I'!G45&gt;0,IF(AND('Circunscrição I'!$S45&lt;='Circunscrição I'!G45,'Circunscrição I'!G45&lt;='Circunscrição I'!$T45),'Circunscrição I'!G45,"excluído*"),"")</f>
        <v>3900</v>
      </c>
      <c r="H184" s="165" t="str">
        <f>IF('Circunscrição I'!H45&gt;0,IF(AND('Circunscrição I'!$S45&lt;='Circunscrição I'!H45,'Circunscrição I'!H45&lt;='Circunscrição I'!$T45),'Circunscrição I'!H45,"excluído*"),"")</f>
        <v/>
      </c>
      <c r="I184" s="164">
        <f>IF('Circunscrição I'!I45&gt;0,IF(AND('Circunscrição I'!$S45&lt;='Circunscrição I'!I45,'Circunscrição I'!I45&lt;='Circunscrição I'!$T45),'Circunscrição I'!I45,"excluído*"),"")</f>
        <v>3000</v>
      </c>
      <c r="J184" s="164">
        <f>IF('Circunscrição I'!J45&gt;0,IF(AND('Circunscrição I'!$S45&lt;='Circunscrição I'!J45,'Circunscrição I'!J45&lt;='Circunscrição I'!$T45),'Circunscrição I'!J45,"excluído*"),"")</f>
        <v>3335.94</v>
      </c>
      <c r="K184" s="166">
        <f>IF('Circunscrição I'!K45&gt;0,IF(AND('Circunscrição I'!$S45&lt;='Circunscrição I'!K45,'Circunscrição I'!K45&lt;='Circunscrição I'!$T45),'Circunscrição I'!K45,"excluído*"),"")</f>
        <v>3898.90625</v>
      </c>
      <c r="L184" s="167" t="str">
        <f>IF('Circunscrição I'!L45&gt;0,IF(AND('Circunscrição I'!$S45&lt;='Circunscrição I'!L45,'Circunscrição I'!L45&lt;='Circunscrição I'!$T45),'Circunscrição I'!L45,"excluído*"),"")</f>
        <v/>
      </c>
      <c r="M184" s="167">
        <f>IF('Circunscrição I'!M45&gt;0,IF(AND('Circunscrição I'!$S45&lt;='Circunscrição I'!M45,'Circunscrição I'!M45&lt;='Circunscrição I'!$T45),'Circunscrição I'!M45,"excluído*"),"")</f>
        <v>4892.71</v>
      </c>
      <c r="N184" s="167" t="str">
        <f>IF('Circunscrição I'!N45&gt;0,IF(AND('Circunscrição I'!$S45&lt;='Circunscrição I'!N45,'Circunscrição I'!N45&lt;='Circunscrição I'!$T45),'Circunscrição I'!N45,"excluído*"),"")</f>
        <v>excluído*</v>
      </c>
      <c r="O184" s="168" t="str">
        <f>IF('Circunscrição I'!O45&gt;0,IF(AND('Circunscrição I'!$S45&lt;='Circunscrição I'!O45,'Circunscrição I'!O45&lt;='Circunscrição I'!$T45),'Circunscrição I'!O45,"excluído*"),"")</f>
        <v>excluído*</v>
      </c>
      <c r="P184" s="169" t="str">
        <f>IF('Circunscrição I'!P45&gt;0,IF(AND('Circunscrição I'!$S45&lt;='Circunscrição I'!P45,'Circunscrição I'!P45&lt;='Circunscrição I'!$T45),'Circunscrição I'!P45,"excluído*"),"")</f>
        <v/>
      </c>
      <c r="Q184" s="170">
        <f t="shared" si="7"/>
        <v>3727.25</v>
      </c>
      <c r="R184" s="171"/>
      <c r="S184" s="167">
        <f t="shared" si="8"/>
        <v>18636.25</v>
      </c>
      <c r="T184" s="172"/>
    </row>
    <row r="185" ht="24.0" customHeight="1">
      <c r="A185" s="63"/>
      <c r="B185" s="64"/>
      <c r="C185" s="64"/>
      <c r="D185" s="136">
        <f t="shared" ref="D185:E185" si="48">D46</f>
        <v>1</v>
      </c>
      <c r="E185" s="137" t="str">
        <f t="shared" si="48"/>
        <v>Desinsetização Extraordinária</v>
      </c>
      <c r="F185" s="138">
        <f>IF('Circunscrição I'!F46&gt;0,IF(AND('Circunscrição I'!$S46&lt;='Circunscrição I'!F46,'Circunscrição I'!F46&lt;='Circunscrição I'!$T46),'Circunscrição I'!F46,"excluído*"),"")</f>
        <v>4447.92</v>
      </c>
      <c r="G185" s="138">
        <f>IF('Circunscrição I'!G46&gt;0,IF(AND('Circunscrição I'!$S46&lt;='Circunscrição I'!G46,'Circunscrição I'!G46&lt;='Circunscrição I'!$T46),'Circunscrição I'!G46,"excluído*"),"")</f>
        <v>3510</v>
      </c>
      <c r="H185" s="138" t="str">
        <f>IF('Circunscrição I'!H46&gt;0,IF(AND('Circunscrição I'!$S46&lt;='Circunscrição I'!H46,'Circunscrição I'!H46&lt;='Circunscrição I'!$T46),'Circunscrição I'!H46,"excluído*"),"")</f>
        <v/>
      </c>
      <c r="I185" s="138">
        <f>IF('Circunscrição I'!I46&gt;0,IF(AND('Circunscrição I'!$S46&lt;='Circunscrição I'!I46,'Circunscrição I'!I46&lt;='Circunscrição I'!$T46),'Circunscrição I'!I46,"excluído*"),"")</f>
        <v>1500</v>
      </c>
      <c r="J185" s="139">
        <f>IF('Circunscrição I'!J46&gt;0,IF(AND('Circunscrição I'!$S46&lt;='Circunscrição I'!J46,'Circunscrição I'!J46&lt;='Circunscrição I'!$T46),'Circunscrição I'!J46,"excluído*"),"")</f>
        <v>3335.94</v>
      </c>
      <c r="K185" s="140">
        <f>IF('Circunscrição I'!K46&gt;0,IF(AND('Circunscrição I'!$S46&lt;='Circunscrição I'!K46,'Circunscrição I'!K46&lt;='Circunscrição I'!$T46),'Circunscrição I'!K46,"excluído*"),"")</f>
        <v>4332.118056</v>
      </c>
      <c r="L185" s="141" t="str">
        <f>IF('Circunscrição I'!L46&gt;0,IF(AND('Circunscrição I'!$S46&lt;='Circunscrição I'!L46,'Circunscrição I'!L46&lt;='Circunscrição I'!$T46),'Circunscrição I'!L46,"excluído*"),"")</f>
        <v/>
      </c>
      <c r="M185" s="141" t="str">
        <f>IF('Circunscrição I'!M46&gt;0,IF(AND('Circunscrição I'!$S46&lt;='Circunscrição I'!M46,'Circunscrição I'!M46&lt;='Circunscrição I'!$T46),'Circunscrição I'!M46,"excluído*"),"")</f>
        <v/>
      </c>
      <c r="N185" s="141" t="str">
        <f>IF('Circunscrição I'!N46&gt;0,IF(AND('Circunscrição I'!$S46&lt;='Circunscrição I'!N46,'Circunscrição I'!N46&lt;='Circunscrição I'!$T46),'Circunscrição I'!N46,"excluído*"),"")</f>
        <v/>
      </c>
      <c r="O185" s="142" t="str">
        <f>IF('Circunscrição I'!O46&gt;0,IF(AND('Circunscrição I'!$S46&lt;='Circunscrição I'!O46,'Circunscrição I'!O46&lt;='Circunscrição I'!$T46),'Circunscrição I'!O46,"excluído*"),"")</f>
        <v>excluído*</v>
      </c>
      <c r="P185" s="143" t="str">
        <f>IF('Circunscrição I'!P46&gt;0,IF(AND('Circunscrição I'!$S46&lt;='Circunscrição I'!P46,'Circunscrição I'!P46&lt;='Circunscrição I'!$T46),'Circunscrição I'!P46,"excluído*"),"")</f>
        <v/>
      </c>
      <c r="Q185" s="144">
        <f t="shared" si="7"/>
        <v>3425.2</v>
      </c>
      <c r="S185" s="141">
        <f t="shared" si="8"/>
        <v>3425.2</v>
      </c>
      <c r="T185" s="145"/>
    </row>
    <row r="186" ht="24.0" customHeight="1">
      <c r="A186" s="63"/>
      <c r="B186" s="64"/>
      <c r="C186" s="64"/>
      <c r="D186" s="146">
        <f t="shared" ref="D186:E186" si="49">D47</f>
        <v>1</v>
      </c>
      <c r="E186" s="127" t="str">
        <f t="shared" si="49"/>
        <v>Sanitização Interna</v>
      </c>
      <c r="F186" s="128" t="str">
        <f>IF('Circunscrição I'!F47&gt;0,IF(AND('Circunscrição I'!$S47&lt;='Circunscrição I'!F47,'Circunscrição I'!F47&lt;='Circunscrição I'!$T47),'Circunscrição I'!F47,"excluído*"),"")</f>
        <v>excluído*</v>
      </c>
      <c r="G186" s="129">
        <f>IF('Circunscrição I'!G47&gt;0,IF(AND('Circunscrição I'!$S47&lt;='Circunscrição I'!G47,'Circunscrição I'!G47&lt;='Circunscrição I'!$T47),'Circunscrição I'!G47,"excluído*"),"")</f>
        <v>3276</v>
      </c>
      <c r="H186" s="128" t="str">
        <f>IF('Circunscrição I'!H47&gt;0,IF(AND('Circunscrição I'!$S47&lt;='Circunscrição I'!H47,'Circunscrição I'!H47&lt;='Circunscrição I'!$T47),'Circunscrição I'!H47,"excluído*"),"")</f>
        <v/>
      </c>
      <c r="I186" s="128">
        <f>IF('Circunscrição I'!I47&gt;0,IF(AND('Circunscrição I'!$S47&lt;='Circunscrição I'!I47,'Circunscrição I'!I47&lt;='Circunscrição I'!$T47),'Circunscrição I'!I47,"excluído*"),"")</f>
        <v>2516</v>
      </c>
      <c r="J186" s="128">
        <f>IF('Circunscrição I'!J47&gt;0,IF(AND('Circunscrição I'!$S47&lt;='Circunscrição I'!J47,'Circunscrição I'!J47&lt;='Circunscrição I'!$T47),'Circunscrição I'!J47,"excluído*"),"")</f>
        <v>2220</v>
      </c>
      <c r="K186" s="130" t="str">
        <f>IF('Circunscrição I'!K47&gt;0,IF(AND('Circunscrição I'!$S47&lt;='Circunscrição I'!K47,'Circunscrição I'!K47&lt;='Circunscrição I'!$T47),'Circunscrição I'!K47,"excluído*"),"")</f>
        <v>excluído*</v>
      </c>
      <c r="L186" s="147" t="str">
        <f>IF('Circunscrição I'!L47&gt;0,IF(AND('Circunscrição I'!$S47&lt;='Circunscrição I'!L47,'Circunscrição I'!L47&lt;='Circunscrição I'!$T47),'Circunscrição I'!L47,"excluído*"),"")</f>
        <v/>
      </c>
      <c r="M186" s="147" t="str">
        <f>IF('Circunscrição I'!M47&gt;0,IF(AND('Circunscrição I'!$S47&lt;='Circunscrição I'!M47,'Circunscrição I'!M47&lt;='Circunscrição I'!$T47),'Circunscrição I'!M47,"excluído*"),"")</f>
        <v/>
      </c>
      <c r="N186" s="147" t="str">
        <f>IF('Circunscrição I'!N47&gt;0,IF(AND('Circunscrição I'!$S47&lt;='Circunscrição I'!N47,'Circunscrição I'!N47&lt;='Circunscrição I'!$T47),'Circunscrição I'!N47,"excluído*"),"")</f>
        <v/>
      </c>
      <c r="O186" s="148" t="str">
        <f>IF('Circunscrição I'!O47&gt;0,IF(AND('Circunscrição I'!$S47&lt;='Circunscrição I'!O47,'Circunscrição I'!O47&lt;='Circunscrição I'!$T47),'Circunscrição I'!O47,"excluído*"),"")</f>
        <v/>
      </c>
      <c r="P186" s="149" t="str">
        <f>IF('Circunscrição I'!P47&gt;0,IF(AND('Circunscrição I'!$S47&lt;='Circunscrição I'!P47,'Circunscrição I'!P47&lt;='Circunscrição I'!$T47),'Circunscrição I'!P47,"excluído*"),"")</f>
        <v/>
      </c>
      <c r="Q186" s="134">
        <f t="shared" si="7"/>
        <v>2670.67</v>
      </c>
      <c r="S186" s="131">
        <f t="shared" si="8"/>
        <v>2670.67</v>
      </c>
      <c r="T186" s="135"/>
    </row>
    <row r="187" ht="24.0" customHeight="1">
      <c r="A187" s="63"/>
      <c r="B187" s="81"/>
      <c r="C187" s="81"/>
      <c r="D187" s="150">
        <f t="shared" ref="D187:E187" si="50">D48</f>
        <v>1</v>
      </c>
      <c r="E187" s="151" t="str">
        <f t="shared" si="50"/>
        <v>Sanitização Externa</v>
      </c>
      <c r="F187" s="152">
        <f>IF('Circunscrição I'!F48&gt;0,IF(AND('Circunscrição I'!$S48&lt;='Circunscrição I'!F48,'Circunscrição I'!F48&lt;='Circunscrição I'!$T48),'Circunscrição I'!F48,"excluído*"),"")</f>
        <v>1115.94</v>
      </c>
      <c r="G187" s="153" t="str">
        <f>IF('Circunscrição I'!G48&gt;0,IF(AND('Circunscrição I'!$S48&lt;='Circunscrição I'!G48,'Circunscrição I'!G48&lt;='Circunscrição I'!$T48),'Circunscrição I'!G48,"excluído*"),"")</f>
        <v>excluído*</v>
      </c>
      <c r="H187" s="152" t="str">
        <f>IF('Circunscrição I'!H48&gt;0,IF(AND('Circunscrição I'!$S48&lt;='Circunscrição I'!H48,'Circunscrição I'!H48&lt;='Circunscrição I'!$T48),'Circunscrição I'!H48,"excluído*"),"")</f>
        <v/>
      </c>
      <c r="I187" s="153">
        <f>IF('Circunscrição I'!I48&gt;0,IF(AND('Circunscrição I'!$S48&lt;='Circunscrição I'!I48,'Circunscrição I'!I48&lt;='Circunscrição I'!$T48),'Circunscrição I'!I48,"excluído*"),"")</f>
        <v>1301.93</v>
      </c>
      <c r="J187" s="152">
        <f>IF('Circunscrição I'!J48&gt;0,IF(AND('Circunscrição I'!$S48&lt;='Circunscrição I'!J48,'Circunscrição I'!J48&lt;='Circunscrição I'!$T48),'Circunscrição I'!J48,"excluído*"),"")</f>
        <v>1115.94</v>
      </c>
      <c r="K187" s="154">
        <f>IF('Circunscrição I'!K48&gt;0,IF(AND('Circunscrição I'!$S48&lt;='Circunscrição I'!K48,'Circunscrição I'!K48&lt;='Circunscrição I'!$T48),'Circunscrição I'!K48,"excluído*"),"")</f>
        <v>1664.4125</v>
      </c>
      <c r="L187" s="155" t="str">
        <f>IF('Circunscrição I'!L48&gt;0,IF(AND('Circunscrição I'!$S48&lt;='Circunscrição I'!L48,'Circunscrição I'!L48&lt;='Circunscrição I'!$T48),'Circunscrição I'!L48,"excluído*"),"")</f>
        <v/>
      </c>
      <c r="M187" s="155" t="str">
        <f>IF('Circunscrição I'!M48&gt;0,IF(AND('Circunscrição I'!$S48&lt;='Circunscrição I'!M48,'Circunscrição I'!M48&lt;='Circunscrição I'!$T48),'Circunscrição I'!M48,"excluído*"),"")</f>
        <v/>
      </c>
      <c r="N187" s="155" t="str">
        <f>IF('Circunscrição I'!N48&gt;0,IF(AND('Circunscrição I'!$S48&lt;='Circunscrição I'!N48,'Circunscrição I'!N48&lt;='Circunscrição I'!$T48),'Circunscrição I'!N48,"excluído*"),"")</f>
        <v/>
      </c>
      <c r="O187" s="156" t="str">
        <f>IF('Circunscrição I'!O48&gt;0,IF(AND('Circunscrição I'!$S48&lt;='Circunscrição I'!O48,'Circunscrição I'!O48&lt;='Circunscrição I'!$T48),'Circunscrição I'!O48,"excluído*"),"")</f>
        <v/>
      </c>
      <c r="P187" s="157" t="str">
        <f>IF('Circunscrição I'!P48&gt;0,IF(AND('Circunscrição I'!$S48&lt;='Circunscrição I'!P48,'Circunscrição I'!P48&lt;='Circunscrição I'!$T48),'Circunscrição I'!P48,"excluído*"),"")</f>
        <v/>
      </c>
      <c r="Q187" s="158">
        <f t="shared" si="7"/>
        <v>1299.56</v>
      </c>
      <c r="R187" s="159"/>
      <c r="S187" s="160">
        <f t="shared" si="8"/>
        <v>1299.56</v>
      </c>
      <c r="T187" s="161"/>
    </row>
    <row r="188" ht="24.0" customHeight="1">
      <c r="A188" s="63"/>
      <c r="B188" s="48">
        <f t="shared" ref="B188:E188" si="51">B49</f>
        <v>12</v>
      </c>
      <c r="C188" s="49" t="str">
        <f t="shared" si="51"/>
        <v>Campinas - Fórum Trabalhista
Av. José de Souza Campos, 422  </v>
      </c>
      <c r="D188" s="162">
        <f t="shared" si="51"/>
        <v>5</v>
      </c>
      <c r="E188" s="163" t="str">
        <f t="shared" si="51"/>
        <v>Desinsetização Semestral</v>
      </c>
      <c r="F188" s="164">
        <f>IF('Circunscrição I'!F49&gt;0,IF(AND('Circunscrição I'!$S49&lt;='Circunscrição I'!F49,'Circunscrição I'!F49&lt;='Circunscrição I'!$T49),'Circunscrição I'!F49,"excluído*"),"")</f>
        <v>11874.68</v>
      </c>
      <c r="G188" s="165">
        <f>IF('Circunscrição I'!G49&gt;0,IF(AND('Circunscrição I'!$S49&lt;='Circunscrição I'!G49,'Circunscrição I'!G49&lt;='Circunscrição I'!$T49),'Circunscrição I'!G49,"excluído*"),"")</f>
        <v>4950</v>
      </c>
      <c r="H188" s="165" t="str">
        <f>IF('Circunscrição I'!H49&gt;0,IF(AND('Circunscrição I'!$S49&lt;='Circunscrição I'!H49,'Circunscrição I'!H49&lt;='Circunscrição I'!$T49),'Circunscrição I'!H49,"excluído*"),"")</f>
        <v/>
      </c>
      <c r="I188" s="164">
        <f>IF('Circunscrição I'!I49&gt;0,IF(AND('Circunscrição I'!$S49&lt;='Circunscrição I'!I49,'Circunscrição I'!I49&lt;='Circunscrição I'!$T49),'Circunscrição I'!I49,"excluído*"),"")</f>
        <v>7000</v>
      </c>
      <c r="J188" s="164">
        <f>IF('Circunscrição I'!J49&gt;0,IF(AND('Circunscrição I'!$S49&lt;='Circunscrição I'!J49,'Circunscrição I'!J49&lt;='Circunscrição I'!$T49),'Circunscrição I'!J49,"excluído*"),"")</f>
        <v>11874.68</v>
      </c>
      <c r="K188" s="166">
        <f>IF('Circunscrição I'!K49&gt;0,IF(AND('Circunscrição I'!$S49&lt;='Circunscrição I'!K49,'Circunscrição I'!K49&lt;='Circunscrição I'!$T49),'Circunscrição I'!K49,"excluído*"),"")</f>
        <v>6306.6675</v>
      </c>
      <c r="L188" s="167">
        <f>IF('Circunscrição I'!L49&gt;0,IF(AND('Circunscrição I'!$S49&lt;='Circunscrição I'!L49,'Circunscrição I'!L49&lt;='Circunscrição I'!$T49),'Circunscrição I'!L49,"excluído*"),"")</f>
        <v>2800</v>
      </c>
      <c r="M188" s="167" t="str">
        <f>IF('Circunscrição I'!M49&gt;0,IF(AND('Circunscrição I'!$S49&lt;='Circunscrição I'!M49,'Circunscrição I'!M49&lt;='Circunscrição I'!$T49),'Circunscrição I'!M49,"excluído*"),"")</f>
        <v>excluído*</v>
      </c>
      <c r="N188" s="167" t="str">
        <f>IF('Circunscrição I'!N49&gt;0,IF(AND('Circunscrição I'!$S49&lt;='Circunscrição I'!N49,'Circunscrição I'!N49&lt;='Circunscrição I'!$T49),'Circunscrição I'!N49,"excluído*"),"")</f>
        <v>excluído*</v>
      </c>
      <c r="O188" s="168" t="str">
        <f>IF('Circunscrição I'!O49&gt;0,IF(AND('Circunscrição I'!$S49&lt;='Circunscrição I'!O49,'Circunscrição I'!O49&lt;='Circunscrição I'!$T49),'Circunscrição I'!O49,"excluído*"),"")</f>
        <v>excluído*</v>
      </c>
      <c r="P188" s="169" t="str">
        <f>IF('Circunscrição I'!P49&gt;0,IF(AND('Circunscrição I'!$S49&lt;='Circunscrição I'!P49,'Circunscrição I'!P49&lt;='Circunscrição I'!$T49),'Circunscrição I'!P49,"excluído*"),"")</f>
        <v/>
      </c>
      <c r="Q188" s="170">
        <f t="shared" si="7"/>
        <v>7467.67</v>
      </c>
      <c r="R188" s="171"/>
      <c r="S188" s="167">
        <f t="shared" si="8"/>
        <v>37338.35</v>
      </c>
      <c r="T188" s="172"/>
    </row>
    <row r="189" ht="24.0" customHeight="1">
      <c r="A189" s="63"/>
      <c r="B189" s="64"/>
      <c r="C189" s="64"/>
      <c r="D189" s="136">
        <f t="shared" ref="D189:E189" si="52">D50</f>
        <v>1</v>
      </c>
      <c r="E189" s="137" t="str">
        <f t="shared" si="52"/>
        <v>Desinsetização Extraordinária</v>
      </c>
      <c r="F189" s="138" t="str">
        <f>IF('Circunscrição I'!F50&gt;0,IF(AND('Circunscrição I'!$S50&lt;='Circunscrição I'!F50,'Circunscrição I'!F50&lt;='Circunscrição I'!$T50),'Circunscrição I'!F50,"excluído*"),"")</f>
        <v>excluído*</v>
      </c>
      <c r="G189" s="138">
        <f>IF('Circunscrição I'!G50&gt;0,IF(AND('Circunscrição I'!$S50&lt;='Circunscrição I'!G50,'Circunscrição I'!G50&lt;='Circunscrição I'!$T50),'Circunscrição I'!G50,"excluído*"),"")</f>
        <v>4455</v>
      </c>
      <c r="H189" s="138" t="str">
        <f>IF('Circunscrição I'!H50&gt;0,IF(AND('Circunscrição I'!$S50&lt;='Circunscrição I'!H50,'Circunscrição I'!H50&lt;='Circunscrição I'!$T50),'Circunscrição I'!H50,"excluído*"),"")</f>
        <v/>
      </c>
      <c r="I189" s="138">
        <f>IF('Circunscrição I'!I50&gt;0,IF(AND('Circunscrição I'!$S50&lt;='Circunscrição I'!I50,'Circunscrição I'!I50&lt;='Circunscrição I'!$T50),'Circunscrição I'!I50,"excluído*"),"")</f>
        <v>3500</v>
      </c>
      <c r="J189" s="139">
        <f>IF('Circunscrição I'!J50&gt;0,IF(AND('Circunscrição I'!$S50&lt;='Circunscrição I'!J50,'Circunscrição I'!J50&lt;='Circunscrição I'!$T50),'Circunscrição I'!J50,"excluído*"),"")</f>
        <v>11874.68</v>
      </c>
      <c r="K189" s="140">
        <f>IF('Circunscrição I'!K50&gt;0,IF(AND('Circunscrição I'!$S50&lt;='Circunscrição I'!K50,'Circunscrição I'!K50&lt;='Circunscrição I'!$T50),'Circunscrição I'!K50,"excluído*"),"")</f>
        <v>7007.408333</v>
      </c>
      <c r="L189" s="141">
        <f>IF('Circunscrição I'!L50&gt;0,IF(AND('Circunscrição I'!$S50&lt;='Circunscrição I'!L50,'Circunscrição I'!L50&lt;='Circunscrição I'!$T50),'Circunscrição I'!L50,"excluído*"),"")</f>
        <v>3220</v>
      </c>
      <c r="M189" s="141" t="str">
        <f>IF('Circunscrição I'!M50&gt;0,IF(AND('Circunscrição I'!$S50&lt;='Circunscrição I'!M50,'Circunscrição I'!M50&lt;='Circunscrição I'!$T50),'Circunscrição I'!M50,"excluído*"),"")</f>
        <v/>
      </c>
      <c r="N189" s="141" t="str">
        <f>IF('Circunscrição I'!N50&gt;0,IF(AND('Circunscrição I'!$S50&lt;='Circunscrição I'!N50,'Circunscrição I'!N50&lt;='Circunscrição I'!$T50),'Circunscrição I'!N50,"excluído*"),"")</f>
        <v/>
      </c>
      <c r="O189" s="142" t="str">
        <f>IF('Circunscrição I'!O50&gt;0,IF(AND('Circunscrição I'!$S50&lt;='Circunscrição I'!O50,'Circunscrição I'!O50&lt;='Circunscrição I'!$T50),'Circunscrição I'!O50,"excluído*"),"")</f>
        <v>excluído*</v>
      </c>
      <c r="P189" s="143" t="str">
        <f>IF('Circunscrição I'!P50&gt;0,IF(AND('Circunscrição I'!$S50&lt;='Circunscrição I'!P50,'Circunscrição I'!P50&lt;='Circunscrição I'!$T50),'Circunscrição I'!P50,"excluído*"),"")</f>
        <v/>
      </c>
      <c r="Q189" s="144">
        <f t="shared" si="7"/>
        <v>6011.42</v>
      </c>
      <c r="S189" s="141">
        <f t="shared" si="8"/>
        <v>6011.42</v>
      </c>
      <c r="T189" s="145"/>
    </row>
    <row r="190" ht="24.0" customHeight="1">
      <c r="A190" s="63"/>
      <c r="B190" s="64"/>
      <c r="C190" s="64"/>
      <c r="D190" s="146">
        <f t="shared" ref="D190:E190" si="53">D51</f>
        <v>1</v>
      </c>
      <c r="E190" s="127" t="str">
        <f t="shared" si="53"/>
        <v>Sanitização Interna</v>
      </c>
      <c r="F190" s="128">
        <f>IF('Circunscrição I'!F51&gt;0,IF(AND('Circunscrição I'!$S51&lt;='Circunscrição I'!F51,'Circunscrição I'!F51&lt;='Circunscrição I'!$T51),'Circunscrição I'!F51,"excluído*"),"")</f>
        <v>6853.34</v>
      </c>
      <c r="G190" s="129" t="str">
        <f>IF('Circunscrição I'!G51&gt;0,IF(AND('Circunscrição I'!$S51&lt;='Circunscrição I'!G51,'Circunscrição I'!G51&lt;='Circunscrição I'!$T51),'Circunscrição I'!G51,"excluído*"),"")</f>
        <v>excluído*</v>
      </c>
      <c r="H190" s="128" t="str">
        <f>IF('Circunscrição I'!H51&gt;0,IF(AND('Circunscrição I'!$S51&lt;='Circunscrição I'!H51,'Circunscrição I'!H51&lt;='Circunscrição I'!$T51),'Circunscrição I'!H51,"excluído*"),"")</f>
        <v/>
      </c>
      <c r="I190" s="128">
        <f>IF('Circunscrição I'!I51&gt;0,IF(AND('Circunscrição I'!$S51&lt;='Circunscrição I'!I51,'Circunscrição I'!I51&lt;='Circunscrição I'!$T51),'Circunscrição I'!I51,"excluído*"),"")</f>
        <v>10000</v>
      </c>
      <c r="J190" s="128">
        <f>IF('Circunscrição I'!J51&gt;0,IF(AND('Circunscrição I'!$S51&lt;='Circunscrição I'!J51,'Circunscrição I'!J51&lt;='Circunscrição I'!$T51),'Circunscrição I'!J51,"excluído*"),"")</f>
        <v>10280.02</v>
      </c>
      <c r="K190" s="130">
        <f>IF('Circunscrição I'!K51&gt;0,IF(AND('Circunscrição I'!$S51&lt;='Circunscrição I'!K51,'Circunscrição I'!K51&lt;='Circunscrição I'!$T51),'Circunscrição I'!K51,"excluído*"),"")</f>
        <v>5369.175</v>
      </c>
      <c r="L190" s="147" t="str">
        <f>IF('Circunscrição I'!L51&gt;0,IF(AND('Circunscrição I'!$S51&lt;='Circunscrição I'!L51,'Circunscrição I'!L51&lt;='Circunscrição I'!$T51),'Circunscrição I'!L51,"excluído*"),"")</f>
        <v>excluído*</v>
      </c>
      <c r="M190" s="147" t="str">
        <f>IF('Circunscrição I'!M51&gt;0,IF(AND('Circunscrição I'!$S51&lt;='Circunscrição I'!M51,'Circunscrição I'!M51&lt;='Circunscrição I'!$T51),'Circunscrição I'!M51,"excluído*"),"")</f>
        <v/>
      </c>
      <c r="N190" s="147" t="str">
        <f>IF('Circunscrição I'!N51&gt;0,IF(AND('Circunscrição I'!$S51&lt;='Circunscrição I'!N51,'Circunscrição I'!N51&lt;='Circunscrição I'!$T51),'Circunscrição I'!N51,"excluído*"),"")</f>
        <v/>
      </c>
      <c r="O190" s="148" t="str">
        <f>IF('Circunscrição I'!O51&gt;0,IF(AND('Circunscrição I'!$S51&lt;='Circunscrição I'!O51,'Circunscrição I'!O51&lt;='Circunscrição I'!$T51),'Circunscrição I'!O51,"excluído*"),"")</f>
        <v/>
      </c>
      <c r="P190" s="149" t="str">
        <f>IF('Circunscrição I'!P51&gt;0,IF(AND('Circunscrição I'!$S51&lt;='Circunscrição I'!P51,'Circunscrição I'!P51&lt;='Circunscrição I'!$T51),'Circunscrição I'!P51,"excluído*"),"")</f>
        <v/>
      </c>
      <c r="Q190" s="134">
        <f t="shared" si="7"/>
        <v>8125.63</v>
      </c>
      <c r="S190" s="131">
        <f t="shared" si="8"/>
        <v>8125.63</v>
      </c>
      <c r="T190" s="135"/>
    </row>
    <row r="191" ht="24.0" customHeight="1">
      <c r="A191" s="63"/>
      <c r="B191" s="81"/>
      <c r="C191" s="81"/>
      <c r="D191" s="150">
        <f t="shared" ref="D191:E191" si="54">D52</f>
        <v>1</v>
      </c>
      <c r="E191" s="151" t="str">
        <f t="shared" si="54"/>
        <v>Sanitização Externa</v>
      </c>
      <c r="F191" s="152">
        <f>IF('Circunscrição I'!F52&gt;0,IF(AND('Circunscrição I'!$S52&lt;='Circunscrição I'!F52,'Circunscrição I'!F52&lt;='Circunscrição I'!$T52),'Circunscrição I'!F52,"excluído*"),"")</f>
        <v>1594.66</v>
      </c>
      <c r="G191" s="153">
        <f>IF('Circunscrição I'!G52&gt;0,IF(AND('Circunscrição I'!$S52&lt;='Circunscrição I'!G52,'Circunscrição I'!G52&lt;='Circunscrição I'!$T52),'Circunscrição I'!G52,"excluído*"),"")</f>
        <v>2556</v>
      </c>
      <c r="H191" s="152" t="str">
        <f>IF('Circunscrição I'!H52&gt;0,IF(AND('Circunscrição I'!$S52&lt;='Circunscrição I'!H52,'Circunscrição I'!H52&lt;='Circunscrição I'!$T52),'Circunscrição I'!H52,"excluído*"),"")</f>
        <v/>
      </c>
      <c r="I191" s="153">
        <f>IF('Circunscrição I'!I52&gt;0,IF(AND('Circunscrição I'!$S52&lt;='Circunscrição I'!I52,'Circunscrição I'!I52&lt;='Circunscrição I'!$T52),'Circunscrição I'!I52,"excluído*"),"")</f>
        <v>1860.44</v>
      </c>
      <c r="J191" s="152">
        <f>IF('Circunscrição I'!J52&gt;0,IF(AND('Circunscrição I'!$S52&lt;='Circunscrição I'!J52,'Circunscrição I'!J52&lt;='Circunscrição I'!$T52),'Circunscrição I'!J52,"excluído*"),"")</f>
        <v>1594.66</v>
      </c>
      <c r="K191" s="154" t="str">
        <f>IF('Circunscrição I'!K52&gt;0,IF(AND('Circunscrição I'!$S52&lt;='Circunscrição I'!K52,'Circunscrição I'!K52&lt;='Circunscrição I'!$T52),'Circunscrição I'!K52,"excluído*"),"")</f>
        <v>excluído*</v>
      </c>
      <c r="L191" s="155" t="str">
        <f>IF('Circunscrição I'!L52&gt;0,IF(AND('Circunscrição I'!$S52&lt;='Circunscrição I'!L52,'Circunscrição I'!L52&lt;='Circunscrição I'!$T52),'Circunscrição I'!L52,"excluído*"),"")</f>
        <v>excluído*</v>
      </c>
      <c r="M191" s="155" t="str">
        <f>IF('Circunscrição I'!M52&gt;0,IF(AND('Circunscrição I'!$S52&lt;='Circunscrição I'!M52,'Circunscrição I'!M52&lt;='Circunscrição I'!$T52),'Circunscrição I'!M52,"excluído*"),"")</f>
        <v/>
      </c>
      <c r="N191" s="155" t="str">
        <f>IF('Circunscrição I'!N52&gt;0,IF(AND('Circunscrição I'!$S52&lt;='Circunscrição I'!N52,'Circunscrição I'!N52&lt;='Circunscrição I'!$T52),'Circunscrição I'!N52,"excluído*"),"")</f>
        <v/>
      </c>
      <c r="O191" s="156" t="str">
        <f>IF('Circunscrição I'!O52&gt;0,IF(AND('Circunscrição I'!$S52&lt;='Circunscrição I'!O52,'Circunscrição I'!O52&lt;='Circunscrição I'!$T52),'Circunscrição I'!O52,"excluído*"),"")</f>
        <v/>
      </c>
      <c r="P191" s="157" t="str">
        <f>IF('Circunscrição I'!P52&gt;0,IF(AND('Circunscrição I'!$S52&lt;='Circunscrição I'!P52,'Circunscrição I'!P52&lt;='Circunscrição I'!$T52),'Circunscrição I'!P52,"excluído*"),"")</f>
        <v/>
      </c>
      <c r="Q191" s="158">
        <f t="shared" si="7"/>
        <v>1901.44</v>
      </c>
      <c r="R191" s="159"/>
      <c r="S191" s="160">
        <f t="shared" si="8"/>
        <v>1901.44</v>
      </c>
      <c r="T191" s="161"/>
    </row>
    <row r="192" ht="24.0" customHeight="1">
      <c r="A192" s="63"/>
      <c r="B192" s="48">
        <f t="shared" ref="B192:E192" si="55">B53</f>
        <v>13</v>
      </c>
      <c r="C192" s="49" t="str">
        <f t="shared" si="55"/>
        <v>Campinas - Casa Anexa ao FT Campinas
Rua Odila Maria Rocha Brito, 77  </v>
      </c>
      <c r="D192" s="162">
        <f t="shared" si="55"/>
        <v>5</v>
      </c>
      <c r="E192" s="163" t="str">
        <f t="shared" si="55"/>
        <v>Desinsetização Semestral</v>
      </c>
      <c r="F192" s="164">
        <f>IF('Circunscrição I'!F53&gt;0,IF(AND('Circunscrição I'!$S53&lt;='Circunscrição I'!F53,'Circunscrição I'!F53&lt;='Circunscrição I'!$T53),'Circunscrição I'!F53,"excluído*"),"")</f>
        <v>235.97</v>
      </c>
      <c r="G192" s="165" t="str">
        <f>IF('Circunscrição I'!G53&gt;0,IF(AND('Circunscrição I'!$S53&lt;='Circunscrição I'!G53,'Circunscrição I'!G53&lt;='Circunscrição I'!$T53),'Circunscrição I'!G53,"excluído*"),"")</f>
        <v>excluído*</v>
      </c>
      <c r="H192" s="165" t="str">
        <f>IF('Circunscrição I'!H53&gt;0,IF(AND('Circunscrição I'!$S53&lt;='Circunscrição I'!H53,'Circunscrição I'!H53&lt;='Circunscrição I'!$T53),'Circunscrição I'!H53,"excluído*"),"")</f>
        <v/>
      </c>
      <c r="I192" s="164">
        <f>IF('Circunscrição I'!I53&gt;0,IF(AND('Circunscrição I'!$S53&lt;='Circunscrição I'!I53,'Circunscrição I'!I53&lt;='Circunscrição I'!$T53),'Circunscrição I'!I53,"excluído*"),"")</f>
        <v>300</v>
      </c>
      <c r="J192" s="164">
        <f>IF('Circunscrição I'!J53&gt;0,IF(AND('Circunscrição I'!$S53&lt;='Circunscrição I'!J53,'Circunscrição I'!J53&lt;='Circunscrição I'!$T53),'Circunscrição I'!J53,"excluído*"),"")</f>
        <v>471.95</v>
      </c>
      <c r="K192" s="166" t="str">
        <f>IF('Circunscrição I'!K53&gt;0,IF(AND('Circunscrição I'!$S53&lt;='Circunscrição I'!K53,'Circunscrição I'!K53&lt;='Circunscrição I'!$T53),'Circunscrição I'!K53,"excluído*"),"")</f>
        <v>excluído*</v>
      </c>
      <c r="L192" s="167" t="str">
        <f>IF('Circunscrição I'!L53&gt;0,IF(AND('Circunscrição I'!$S53&lt;='Circunscrição I'!L53,'Circunscrição I'!L53&lt;='Circunscrição I'!$T53),'Circunscrição I'!L53,"excluído*"),"")</f>
        <v>excluído*</v>
      </c>
      <c r="M192" s="167">
        <f>IF('Circunscrição I'!M53&gt;0,IF(AND('Circunscrição I'!$S53&lt;='Circunscrição I'!M53,'Circunscrição I'!M53&lt;='Circunscrição I'!$T53),'Circunscrição I'!M53,"excluído*"),"")</f>
        <v>346.1</v>
      </c>
      <c r="N192" s="167">
        <f>IF('Circunscrição I'!N53&gt;0,IF(AND('Circunscrição I'!$S53&lt;='Circunscrição I'!N53,'Circunscrição I'!N53&lt;='Circunscrição I'!$T53),'Circunscrição I'!N53,"excluído*"),"")</f>
        <v>444.42</v>
      </c>
      <c r="O192" s="168" t="str">
        <f>IF('Circunscrição I'!O53&gt;0,IF(AND('Circunscrição I'!$S53&lt;='Circunscrição I'!O53,'Circunscrição I'!O53&lt;='Circunscrição I'!$T53),'Circunscrição I'!O53,"excluído*"),"")</f>
        <v>excluído*</v>
      </c>
      <c r="P192" s="169" t="str">
        <f>IF('Circunscrição I'!P53&gt;0,IF(AND('Circunscrição I'!$S53&lt;='Circunscrição I'!P53,'Circunscrição I'!P53&lt;='Circunscrição I'!$T53),'Circunscrição I'!P53,"excluído*"),"")</f>
        <v/>
      </c>
      <c r="Q192" s="170">
        <f t="shared" si="7"/>
        <v>359.69</v>
      </c>
      <c r="R192" s="171"/>
      <c r="S192" s="167">
        <f t="shared" si="8"/>
        <v>1798.45</v>
      </c>
      <c r="T192" s="172"/>
    </row>
    <row r="193" ht="24.0" customHeight="1">
      <c r="A193" s="63"/>
      <c r="B193" s="64"/>
      <c r="C193" s="64"/>
      <c r="D193" s="136">
        <f t="shared" ref="D193:E193" si="56">D54</f>
        <v>1</v>
      </c>
      <c r="E193" s="137" t="str">
        <f t="shared" si="56"/>
        <v>Desinsetização Extraordinária</v>
      </c>
      <c r="F193" s="138">
        <f>IF('Circunscrição I'!F54&gt;0,IF(AND('Circunscrição I'!$S54&lt;='Circunscrição I'!F54,'Circunscrição I'!F54&lt;='Circunscrição I'!$T54),'Circunscrição I'!F54,"excluído*"),"")</f>
        <v>314.63</v>
      </c>
      <c r="G193" s="138" t="str">
        <f>IF('Circunscrição I'!G54&gt;0,IF(AND('Circunscrição I'!$S54&lt;='Circunscrição I'!G54,'Circunscrição I'!G54&lt;='Circunscrição I'!$T54),'Circunscrição I'!G54,"excluído*"),"")</f>
        <v>excluído*</v>
      </c>
      <c r="H193" s="138" t="str">
        <f>IF('Circunscrição I'!H54&gt;0,IF(AND('Circunscrição I'!$S54&lt;='Circunscrição I'!H54,'Circunscrição I'!H54&lt;='Circunscrição I'!$T54),'Circunscrição I'!H54,"excluído*"),"")</f>
        <v/>
      </c>
      <c r="I193" s="138" t="str">
        <f>IF('Circunscrição I'!I54&gt;0,IF(AND('Circunscrição I'!$S54&lt;='Circunscrição I'!I54,'Circunscrição I'!I54&lt;='Circunscrição I'!$T54),'Circunscrição I'!I54,"excluído*"),"")</f>
        <v>excluído*</v>
      </c>
      <c r="J193" s="139">
        <f>IF('Circunscrição I'!J54&gt;0,IF(AND('Circunscrição I'!$S54&lt;='Circunscrição I'!J54,'Circunscrição I'!J54&lt;='Circunscrição I'!$T54),'Circunscrição I'!J54,"excluído*"),"")</f>
        <v>471.95</v>
      </c>
      <c r="K193" s="140" t="str">
        <f>IF('Circunscrição I'!K54&gt;0,IF(AND('Circunscrição I'!$S54&lt;='Circunscrição I'!K54,'Circunscrição I'!K54&lt;='Circunscrição I'!$T54),'Circunscrição I'!K54,"excluído*"),"")</f>
        <v>excluído*</v>
      </c>
      <c r="L193" s="141" t="str">
        <f>IF('Circunscrição I'!L54&gt;0,IF(AND('Circunscrição I'!$S54&lt;='Circunscrição I'!L54,'Circunscrição I'!L54&lt;='Circunscrição I'!$T54),'Circunscrição I'!L54,"excluído*"),"")</f>
        <v>excluído*</v>
      </c>
      <c r="M193" s="141" t="str">
        <f>IF('Circunscrição I'!M54&gt;0,IF(AND('Circunscrição I'!$S54&lt;='Circunscrição I'!M54,'Circunscrição I'!M54&lt;='Circunscrição I'!$T54),'Circunscrição I'!M54,"excluído*"),"")</f>
        <v/>
      </c>
      <c r="N193" s="141" t="str">
        <f>IF('Circunscrição I'!N54&gt;0,IF(AND('Circunscrição I'!$S54&lt;='Circunscrição I'!N54,'Circunscrição I'!N54&lt;='Circunscrição I'!$T54),'Circunscrição I'!N54,"excluído*"),"")</f>
        <v/>
      </c>
      <c r="O193" s="142">
        <f>IF('Circunscrição I'!O54&gt;0,IF(AND('Circunscrição I'!$S54&lt;='Circunscrição I'!O54,'Circunscrição I'!O54&lt;='Circunscrição I'!$T54),'Circunscrição I'!O54,"excluído*"),"")</f>
        <v>207.05</v>
      </c>
      <c r="P193" s="143" t="str">
        <f>IF('Circunscrição I'!P54&gt;0,IF(AND('Circunscrição I'!$S54&lt;='Circunscrição I'!P54,'Circunscrição I'!P54&lt;='Circunscrição I'!$T54),'Circunscrição I'!P54,"excluído*"),"")</f>
        <v/>
      </c>
      <c r="Q193" s="144">
        <f t="shared" si="7"/>
        <v>331.21</v>
      </c>
      <c r="S193" s="141">
        <f t="shared" si="8"/>
        <v>331.21</v>
      </c>
      <c r="T193" s="145"/>
    </row>
    <row r="194" ht="24.0" customHeight="1">
      <c r="A194" s="63"/>
      <c r="B194" s="64"/>
      <c r="C194" s="64"/>
      <c r="D194" s="146">
        <f t="shared" ref="D194:E194" si="57">D55</f>
        <v>1</v>
      </c>
      <c r="E194" s="127" t="str">
        <f t="shared" si="57"/>
        <v>Sanitização Interna</v>
      </c>
      <c r="F194" s="128" t="str">
        <f>IF('Circunscrição I'!F55&gt;0,IF(AND('Circunscrição I'!$S55&lt;='Circunscrição I'!F55,'Circunscrição I'!F55&lt;='Circunscrição I'!$T55),'Circunscrição I'!F55,"excluído*"),"")</f>
        <v>excluído*</v>
      </c>
      <c r="G194" s="129">
        <f>IF('Circunscrição I'!G55&gt;0,IF(AND('Circunscrição I'!$S55&lt;='Circunscrição I'!G55,'Circunscrição I'!G55&lt;='Circunscrição I'!$T55),'Circunscrição I'!G55,"excluído*"),"")</f>
        <v>930</v>
      </c>
      <c r="H194" s="128" t="str">
        <f>IF('Circunscrição I'!H55&gt;0,IF(AND('Circunscrição I'!$S55&lt;='Circunscrição I'!H55,'Circunscrição I'!H55&lt;='Circunscrição I'!$T55),'Circunscrição I'!H55,"excluído*"),"")</f>
        <v/>
      </c>
      <c r="I194" s="128">
        <f>IF('Circunscrição I'!I55&gt;0,IF(AND('Circunscrição I'!$S55&lt;='Circunscrição I'!I55,'Circunscrição I'!I55&lt;='Circunscrição I'!$T55),'Circunscrição I'!I55,"excluído*"),"")</f>
        <v>300</v>
      </c>
      <c r="J194" s="128">
        <f>IF('Circunscrição I'!J55&gt;0,IF(AND('Circunscrição I'!$S55&lt;='Circunscrição I'!J55,'Circunscrição I'!J55&lt;='Circunscrição I'!$T55),'Circunscrição I'!J55,"excluído*"),"")</f>
        <v>471.95</v>
      </c>
      <c r="K194" s="130" t="str">
        <f>IF('Circunscrição I'!K55&gt;0,IF(AND('Circunscrição I'!$S55&lt;='Circunscrição I'!K55,'Circunscrição I'!K55&lt;='Circunscrição I'!$T55),'Circunscrição I'!K55,"excluído*"),"")</f>
        <v>excluído*</v>
      </c>
      <c r="L194" s="147">
        <f>IF('Circunscrição I'!L55&gt;0,IF(AND('Circunscrição I'!$S55&lt;='Circunscrição I'!L55,'Circunscrição I'!L55&lt;='Circunscrição I'!$T55),'Circunscrição I'!L55,"excluído*"),"")</f>
        <v>350</v>
      </c>
      <c r="M194" s="147" t="str">
        <f>IF('Circunscrição I'!M55&gt;0,IF(AND('Circunscrição I'!$S55&lt;='Circunscrição I'!M55,'Circunscrição I'!M55&lt;='Circunscrição I'!$T55),'Circunscrição I'!M55,"excluído*"),"")</f>
        <v/>
      </c>
      <c r="N194" s="147" t="str">
        <f>IF('Circunscrição I'!N55&gt;0,IF(AND('Circunscrição I'!$S55&lt;='Circunscrição I'!N55,'Circunscrição I'!N55&lt;='Circunscrição I'!$T55),'Circunscrição I'!N55,"excluído*"),"")</f>
        <v/>
      </c>
      <c r="O194" s="148" t="str">
        <f>IF('Circunscrição I'!O55&gt;0,IF(AND('Circunscrição I'!$S55&lt;='Circunscrição I'!O55,'Circunscrição I'!O55&lt;='Circunscrição I'!$T55),'Circunscrição I'!O55,"excluído*"),"")</f>
        <v/>
      </c>
      <c r="P194" s="149" t="str">
        <f>IF('Circunscrição I'!P55&gt;0,IF(AND('Circunscrição I'!$S55&lt;='Circunscrição I'!P55,'Circunscrição I'!P55&lt;='Circunscrição I'!$T55),'Circunscrição I'!P55,"excluído*"),"")</f>
        <v/>
      </c>
      <c r="Q194" s="134">
        <f t="shared" si="7"/>
        <v>512.99</v>
      </c>
      <c r="S194" s="131">
        <f t="shared" si="8"/>
        <v>512.99</v>
      </c>
      <c r="T194" s="135"/>
    </row>
    <row r="195" ht="24.0" customHeight="1">
      <c r="A195" s="63"/>
      <c r="B195" s="81"/>
      <c r="C195" s="81"/>
      <c r="D195" s="150">
        <f t="shared" ref="D195:E195" si="58">D56</f>
        <v>1</v>
      </c>
      <c r="E195" s="151" t="str">
        <f t="shared" si="58"/>
        <v>Sanitização Externa</v>
      </c>
      <c r="F195" s="152" t="str">
        <f>IF('Circunscrição I'!F56&gt;0,IF(AND('Circunscrição I'!$S56&lt;='Circunscrição I'!F56,'Circunscrição I'!F56&lt;='Circunscrição I'!$T56),'Circunscrição I'!F56,"excluído*"),"")</f>
        <v/>
      </c>
      <c r="G195" s="153" t="str">
        <f>IF('Circunscrição I'!G56&gt;0,IF(AND('Circunscrição I'!$S56&lt;='Circunscrição I'!G56,'Circunscrição I'!G56&lt;='Circunscrição I'!$T56),'Circunscrição I'!G56,"excluído*"),"")</f>
        <v/>
      </c>
      <c r="H195" s="152" t="str">
        <f>IF('Circunscrição I'!H56&gt;0,IF(AND('Circunscrição I'!$S56&lt;='Circunscrição I'!H56,'Circunscrição I'!H56&lt;='Circunscrição I'!$T56),'Circunscrição I'!H56,"excluído*"),"")</f>
        <v/>
      </c>
      <c r="I195" s="153" t="str">
        <f>IF('Circunscrição I'!I56&gt;0,IF(AND('Circunscrição I'!$S56&lt;='Circunscrição I'!I56,'Circunscrição I'!I56&lt;='Circunscrição I'!$T56),'Circunscrição I'!I56,"excluído*"),"")</f>
        <v/>
      </c>
      <c r="J195" s="152" t="str">
        <f>IF('Circunscrição I'!J56&gt;0,IF(AND('Circunscrição I'!$S56&lt;='Circunscrição I'!J56,'Circunscrição I'!J56&lt;='Circunscrição I'!$T56),'Circunscrição I'!J56,"excluído*"),"")</f>
        <v/>
      </c>
      <c r="K195" s="154" t="str">
        <f>IF('Circunscrição I'!K56&gt;0,IF(AND('Circunscrição I'!$S56&lt;='Circunscrição I'!K56,'Circunscrição I'!K56&lt;='Circunscrição I'!$T56),'Circunscrição I'!K56,"excluído*"),"")</f>
        <v/>
      </c>
      <c r="L195" s="155" t="str">
        <f>IF('Circunscrição I'!L56&gt;0,IF(AND('Circunscrição I'!$S56&lt;='Circunscrição I'!L56,'Circunscrição I'!L56&lt;='Circunscrição I'!$T56),'Circunscrição I'!L56,"excluído*"),"")</f>
        <v/>
      </c>
      <c r="M195" s="155" t="str">
        <f>IF('Circunscrição I'!M56&gt;0,IF(AND('Circunscrição I'!$S56&lt;='Circunscrição I'!M56,'Circunscrição I'!M56&lt;='Circunscrição I'!$T56),'Circunscrição I'!M56,"excluído*"),"")</f>
        <v/>
      </c>
      <c r="N195" s="155" t="str">
        <f>IF('Circunscrição I'!N56&gt;0,IF(AND('Circunscrição I'!$S56&lt;='Circunscrição I'!N56,'Circunscrição I'!N56&lt;='Circunscrição I'!$T56),'Circunscrição I'!N56,"excluído*"),"")</f>
        <v/>
      </c>
      <c r="O195" s="156" t="str">
        <f>IF('Circunscrição I'!O56&gt;0,IF(AND('Circunscrição I'!$S56&lt;='Circunscrição I'!O56,'Circunscrição I'!O56&lt;='Circunscrição I'!$T56),'Circunscrição I'!O56,"excluído*"),"")</f>
        <v/>
      </c>
      <c r="P195" s="157" t="str">
        <f>IF('Circunscrição I'!P56&gt;0,IF(AND('Circunscrição I'!$S56&lt;='Circunscrição I'!P56,'Circunscrição I'!P56&lt;='Circunscrição I'!$T56),'Circunscrição I'!P56,"excluído*"),"")</f>
        <v/>
      </c>
      <c r="Q195" s="158" t="str">
        <f t="shared" si="7"/>
        <v/>
      </c>
      <c r="R195" s="159"/>
      <c r="S195" s="160" t="str">
        <f t="shared" si="8"/>
        <v/>
      </c>
      <c r="T195" s="161"/>
    </row>
    <row r="196" ht="24.0" customHeight="1">
      <c r="A196" s="63"/>
      <c r="B196" s="48">
        <f t="shared" ref="B196:E196" si="59">B57</f>
        <v>14</v>
      </c>
      <c r="C196" s="49" t="str">
        <f t="shared" si="59"/>
        <v>Campo Limpo Paulista
Av. Adherbal da Costa Moreira, 1055  </v>
      </c>
      <c r="D196" s="162">
        <f t="shared" si="59"/>
        <v>5</v>
      </c>
      <c r="E196" s="163" t="str">
        <f t="shared" si="59"/>
        <v>Desinsetização Semestral</v>
      </c>
      <c r="F196" s="164">
        <f>IF('Circunscrição I'!F57&gt;0,IF(AND('Circunscrição I'!$S57&lt;='Circunscrição I'!F57,'Circunscrição I'!F57&lt;='Circunscrição I'!$T57),'Circunscrição I'!F57,"excluído*"),"")</f>
        <v>850.92</v>
      </c>
      <c r="G196" s="165" t="str">
        <f>IF('Circunscrição I'!G57&gt;0,IF(AND('Circunscrição I'!$S57&lt;='Circunscrição I'!G57,'Circunscrição I'!G57&lt;='Circunscrição I'!$T57),'Circunscrição I'!G57,"excluído*"),"")</f>
        <v>excluído*</v>
      </c>
      <c r="H196" s="165" t="str">
        <f>IF('Circunscrição I'!H57&gt;0,IF(AND('Circunscrição I'!$S57&lt;='Circunscrição I'!H57,'Circunscrição I'!H57&lt;='Circunscrição I'!$T57),'Circunscrição I'!H57,"excluído*"),"")</f>
        <v/>
      </c>
      <c r="I196" s="164">
        <f>IF('Circunscrição I'!I57&gt;0,IF(AND('Circunscrição I'!$S57&lt;='Circunscrição I'!I57,'Circunscrição I'!I57&lt;='Circunscrição I'!$T57),'Circunscrição I'!I57,"excluído*"),"")</f>
        <v>1700</v>
      </c>
      <c r="J196" s="164">
        <f>IF('Circunscrição I'!J57&gt;0,IF(AND('Circunscrição I'!$S57&lt;='Circunscrição I'!J57,'Circunscrição I'!J57&lt;='Circunscrição I'!$T57),'Circunscrição I'!J57,"excluído*"),"")</f>
        <v>850.92</v>
      </c>
      <c r="K196" s="166" t="str">
        <f>IF('Circunscrição I'!K57&gt;0,IF(AND('Circunscrição I'!$S57&lt;='Circunscrição I'!K57,'Circunscrição I'!K57&lt;='Circunscrição I'!$T57),'Circunscrição I'!K57,"excluído*"),"")</f>
        <v>excluído*</v>
      </c>
      <c r="L196" s="167" t="str">
        <f>IF('Circunscrição I'!L57&gt;0,IF(AND('Circunscrição I'!$S57&lt;='Circunscrição I'!L57,'Circunscrição I'!L57&lt;='Circunscrição I'!$T57),'Circunscrição I'!L57,"excluído*"),"")</f>
        <v/>
      </c>
      <c r="M196" s="167">
        <f>IF('Circunscrição I'!M57&gt;0,IF(AND('Circunscrição I'!$S57&lt;='Circunscrição I'!M57,'Circunscrição I'!M57&lt;='Circunscrição I'!$T57),'Circunscrição I'!M57,"excluído*"),"")</f>
        <v>1248.02</v>
      </c>
      <c r="N196" s="167">
        <f>IF('Circunscrição I'!N57&gt;0,IF(AND('Circunscrição I'!$S57&lt;='Circunscrição I'!N57,'Circunscrição I'!N57&lt;='Circunscrição I'!$T57),'Circunscrição I'!N57,"excluído*"),"")</f>
        <v>1602.57</v>
      </c>
      <c r="O196" s="168" t="str">
        <f>IF('Circunscrição I'!O57&gt;0,IF(AND('Circunscrição I'!$S57&lt;='Circunscrição I'!O57,'Circunscrição I'!O57&lt;='Circunscrição I'!$T57),'Circunscrição I'!O57,"excluído*"),"")</f>
        <v>excluído*</v>
      </c>
      <c r="P196" s="169" t="str">
        <f>IF('Circunscrição I'!P57&gt;0,IF(AND('Circunscrição I'!$S57&lt;='Circunscrição I'!P57,'Circunscrição I'!P57&lt;='Circunscrição I'!$T57),'Circunscrição I'!P57,"excluído*"),"")</f>
        <v/>
      </c>
      <c r="Q196" s="170">
        <f t="shared" si="7"/>
        <v>1250.49</v>
      </c>
      <c r="R196" s="171"/>
      <c r="S196" s="167">
        <f t="shared" si="8"/>
        <v>6252.45</v>
      </c>
      <c r="T196" s="172"/>
    </row>
    <row r="197" ht="24.0" customHeight="1">
      <c r="A197" s="63"/>
      <c r="B197" s="64"/>
      <c r="C197" s="64"/>
      <c r="D197" s="136">
        <f t="shared" ref="D197:E197" si="60">D58</f>
        <v>1</v>
      </c>
      <c r="E197" s="137" t="str">
        <f t="shared" si="60"/>
        <v>Desinsetização Extraordinária</v>
      </c>
      <c r="F197" s="138">
        <f>IF('Circunscrição I'!F58&gt;0,IF(AND('Circunscrição I'!$S58&lt;='Circunscrição I'!F58,'Circunscrição I'!F58&lt;='Circunscrição I'!$T58),'Circunscrição I'!F58,"excluído*"),"")</f>
        <v>1134.56</v>
      </c>
      <c r="G197" s="138">
        <f>IF('Circunscrição I'!G58&gt;0,IF(AND('Circunscrição I'!$S58&lt;='Circunscrição I'!G58,'Circunscrição I'!G58&lt;='Circunscrição I'!$T58),'Circunscrição I'!G58,"excluído*"),"")</f>
        <v>2115</v>
      </c>
      <c r="H197" s="138" t="str">
        <f>IF('Circunscrição I'!H58&gt;0,IF(AND('Circunscrição I'!$S58&lt;='Circunscrição I'!H58,'Circunscrição I'!H58&lt;='Circunscrição I'!$T58),'Circunscrição I'!H58,"excluído*"),"")</f>
        <v/>
      </c>
      <c r="I197" s="138">
        <f>IF('Circunscrição I'!I58&gt;0,IF(AND('Circunscrição I'!$S58&lt;='Circunscrição I'!I58,'Circunscrição I'!I58&lt;='Circunscrição I'!$T58),'Circunscrição I'!I58,"excluído*"),"")</f>
        <v>850</v>
      </c>
      <c r="J197" s="139">
        <f>IF('Circunscrição I'!J58&gt;0,IF(AND('Circunscrição I'!$S58&lt;='Circunscrição I'!J58,'Circunscrição I'!J58&lt;='Circunscrição I'!$T58),'Circunscrição I'!J58,"excluído*"),"")</f>
        <v>850.92</v>
      </c>
      <c r="K197" s="140" t="str">
        <f>IF('Circunscrição I'!K58&gt;0,IF(AND('Circunscrição I'!$S58&lt;='Circunscrição I'!K58,'Circunscrição I'!K58&lt;='Circunscrição I'!$T58),'Circunscrição I'!K58,"excluído*"),"")</f>
        <v>excluído*</v>
      </c>
      <c r="L197" s="141" t="str">
        <f>IF('Circunscrição I'!L58&gt;0,IF(AND('Circunscrição I'!$S58&lt;='Circunscrição I'!L58,'Circunscrição I'!L58&lt;='Circunscrição I'!$T58),'Circunscrição I'!L58,"excluído*"),"")</f>
        <v/>
      </c>
      <c r="M197" s="141" t="str">
        <f>IF('Circunscrição I'!M58&gt;0,IF(AND('Circunscrição I'!$S58&lt;='Circunscrição I'!M58,'Circunscrição I'!M58&lt;='Circunscrição I'!$T58),'Circunscrição I'!M58,"excluído*"),"")</f>
        <v/>
      </c>
      <c r="N197" s="141" t="str">
        <f>IF('Circunscrição I'!N58&gt;0,IF(AND('Circunscrição I'!$S58&lt;='Circunscrição I'!N58,'Circunscrição I'!N58&lt;='Circunscrição I'!$T58),'Circunscrição I'!N58,"excluído*"),"")</f>
        <v/>
      </c>
      <c r="O197" s="142" t="str">
        <f>IF('Circunscrição I'!O58&gt;0,IF(AND('Circunscrição I'!$S58&lt;='Circunscrição I'!O58,'Circunscrição I'!O58&lt;='Circunscrição I'!$T58),'Circunscrição I'!O58,"excluído*"),"")</f>
        <v>excluído*</v>
      </c>
      <c r="P197" s="143" t="str">
        <f>IF('Circunscrição I'!P58&gt;0,IF(AND('Circunscrição I'!$S58&lt;='Circunscrição I'!P58,'Circunscrição I'!P58&lt;='Circunscrição I'!$T58),'Circunscrição I'!P58,"excluído*"),"")</f>
        <v/>
      </c>
      <c r="Q197" s="144">
        <f t="shared" si="7"/>
        <v>1237.62</v>
      </c>
      <c r="S197" s="141">
        <f t="shared" si="8"/>
        <v>1237.62</v>
      </c>
      <c r="T197" s="145"/>
    </row>
    <row r="198" ht="24.0" customHeight="1">
      <c r="A198" s="63"/>
      <c r="B198" s="64"/>
      <c r="C198" s="64"/>
      <c r="D198" s="146">
        <f t="shared" ref="D198:E198" si="61">D59</f>
        <v>1</v>
      </c>
      <c r="E198" s="127" t="str">
        <f t="shared" si="61"/>
        <v>Sanitização Interna</v>
      </c>
      <c r="F198" s="128" t="str">
        <f>IF('Circunscrição I'!F59&gt;0,IF(AND('Circunscrição I'!$S59&lt;='Circunscrição I'!F59,'Circunscrição I'!F59&lt;='Circunscrição I'!$T59),'Circunscrição I'!F59,"excluído*"),"")</f>
        <v>excluído*</v>
      </c>
      <c r="G198" s="129">
        <f>IF('Circunscrição I'!G59&gt;0,IF(AND('Circunscrição I'!$S59&lt;='Circunscrição I'!G59,'Circunscrição I'!G59&lt;='Circunscrição I'!$T59),'Circunscrição I'!G59,"excluído*"),"")</f>
        <v>1476</v>
      </c>
      <c r="H198" s="128" t="str">
        <f>IF('Circunscrição I'!H59&gt;0,IF(AND('Circunscrição I'!$S59&lt;='Circunscrição I'!H59,'Circunscrição I'!H59&lt;='Circunscrição I'!$T59),'Circunscrição I'!H59,"excluído*"),"")</f>
        <v/>
      </c>
      <c r="I198" s="128">
        <f>IF('Circunscrição I'!I59&gt;0,IF(AND('Circunscrição I'!$S59&lt;='Circunscrição I'!I59,'Circunscrição I'!I59&lt;='Circunscrição I'!$T59),'Circunscrição I'!I59,"excluído*"),"")</f>
        <v>1300</v>
      </c>
      <c r="J198" s="128">
        <f>IF('Circunscrição I'!J59&gt;0,IF(AND('Circunscrição I'!$S59&lt;='Circunscrição I'!J59,'Circunscrição I'!J59&lt;='Circunscrição I'!$T59),'Circunscrição I'!J59,"excluído*"),"")</f>
        <v>718.08</v>
      </c>
      <c r="K198" s="130" t="str">
        <f>IF('Circunscrição I'!K59&gt;0,IF(AND('Circunscrição I'!$S59&lt;='Circunscrição I'!K59,'Circunscrição I'!K59&lt;='Circunscrição I'!$T59),'Circunscrição I'!K59,"excluído*"),"")</f>
        <v>excluído*</v>
      </c>
      <c r="L198" s="147" t="str">
        <f>IF('Circunscrição I'!L59&gt;0,IF(AND('Circunscrição I'!$S59&lt;='Circunscrição I'!L59,'Circunscrição I'!L59&lt;='Circunscrição I'!$T59),'Circunscrição I'!L59,"excluído*"),"")</f>
        <v/>
      </c>
      <c r="M198" s="147" t="str">
        <f>IF('Circunscrição I'!M59&gt;0,IF(AND('Circunscrição I'!$S59&lt;='Circunscrição I'!M59,'Circunscrição I'!M59&lt;='Circunscrição I'!$T59),'Circunscrição I'!M59,"excluído*"),"")</f>
        <v/>
      </c>
      <c r="N198" s="147" t="str">
        <f>IF('Circunscrição I'!N59&gt;0,IF(AND('Circunscrição I'!$S59&lt;='Circunscrição I'!N59,'Circunscrição I'!N59&lt;='Circunscrição I'!$T59),'Circunscrição I'!N59,"excluído*"),"")</f>
        <v/>
      </c>
      <c r="O198" s="148" t="str">
        <f>IF('Circunscrição I'!O59&gt;0,IF(AND('Circunscrição I'!$S59&lt;='Circunscrição I'!O59,'Circunscrição I'!O59&lt;='Circunscrição I'!$T59),'Circunscrição I'!O59,"excluído*"),"")</f>
        <v/>
      </c>
      <c r="P198" s="149" t="str">
        <f>IF('Circunscrição I'!P59&gt;0,IF(AND('Circunscrição I'!$S59&lt;='Circunscrição I'!P59,'Circunscrição I'!P59&lt;='Circunscrição I'!$T59),'Circunscrição I'!P59,"excluído*"),"")</f>
        <v/>
      </c>
      <c r="Q198" s="134">
        <f t="shared" si="7"/>
        <v>1164.69</v>
      </c>
      <c r="S198" s="131">
        <f t="shared" si="8"/>
        <v>1164.69</v>
      </c>
      <c r="T198" s="135"/>
    </row>
    <row r="199" ht="24.0" customHeight="1">
      <c r="A199" s="63"/>
      <c r="B199" s="81"/>
      <c r="C199" s="81"/>
      <c r="D199" s="150">
        <f t="shared" ref="D199:E199" si="62">D60</f>
        <v>1</v>
      </c>
      <c r="E199" s="151" t="str">
        <f t="shared" si="62"/>
        <v>Sanitização Externa</v>
      </c>
      <c r="F199" s="152">
        <f>IF('Circunscrição I'!F60&gt;0,IF(AND('Circunscrição I'!$S60&lt;='Circunscrição I'!F60,'Circunscrição I'!F60&lt;='Circunscrição I'!$T60),'Circunscrição I'!F60,"excluído*"),"")</f>
        <v>132.84</v>
      </c>
      <c r="G199" s="153">
        <f>IF('Circunscrição I'!G60&gt;0,IF(AND('Circunscrição I'!$S60&lt;='Circunscrição I'!G60,'Circunscrição I'!G60&lt;='Circunscrição I'!$T60),'Circunscrição I'!G60,"excluído*"),"")</f>
        <v>930</v>
      </c>
      <c r="H199" s="152" t="str">
        <f>IF('Circunscrição I'!H60&gt;0,IF(AND('Circunscrição I'!$S60&lt;='Circunscrição I'!H60,'Circunscrição I'!H60&lt;='Circunscrição I'!$T60),'Circunscrição I'!H60,"excluído*"),"")</f>
        <v/>
      </c>
      <c r="I199" s="153">
        <f>IF('Circunscrição I'!I60&gt;0,IF(AND('Circunscrição I'!$S60&lt;='Circunscrição I'!I60,'Circunscrição I'!I60&lt;='Circunscrição I'!$T60),'Circunscrição I'!I60,"excluído*"),"")</f>
        <v>350</v>
      </c>
      <c r="J199" s="152">
        <f>IF('Circunscrição I'!J60&gt;0,IF(AND('Circunscrição I'!$S60&lt;='Circunscrição I'!J60,'Circunscrição I'!J60&lt;='Circunscrição I'!$T60),'Circunscrição I'!J60,"excluído*"),"")</f>
        <v>180</v>
      </c>
      <c r="K199" s="154" t="str">
        <f>IF('Circunscrição I'!K60&gt;0,IF(AND('Circunscrição I'!$S60&lt;='Circunscrição I'!K60,'Circunscrição I'!K60&lt;='Circunscrição I'!$T60),'Circunscrição I'!K60,"excluído*"),"")</f>
        <v>excluído*</v>
      </c>
      <c r="L199" s="155" t="str">
        <f>IF('Circunscrição I'!L60&gt;0,IF(AND('Circunscrição I'!$S60&lt;='Circunscrição I'!L60,'Circunscrição I'!L60&lt;='Circunscrição I'!$T60),'Circunscrição I'!L60,"excluído*"),"")</f>
        <v/>
      </c>
      <c r="M199" s="155" t="str">
        <f>IF('Circunscrição I'!M60&gt;0,IF(AND('Circunscrição I'!$S60&lt;='Circunscrição I'!M60,'Circunscrição I'!M60&lt;='Circunscrição I'!$T60),'Circunscrição I'!M60,"excluído*"),"")</f>
        <v/>
      </c>
      <c r="N199" s="155" t="str">
        <f>IF('Circunscrição I'!N60&gt;0,IF(AND('Circunscrição I'!$S60&lt;='Circunscrição I'!N60,'Circunscrição I'!N60&lt;='Circunscrição I'!$T60),'Circunscrição I'!N60,"excluído*"),"")</f>
        <v/>
      </c>
      <c r="O199" s="156" t="str">
        <f>IF('Circunscrição I'!O60&gt;0,IF(AND('Circunscrição I'!$S60&lt;='Circunscrição I'!O60,'Circunscrição I'!O60&lt;='Circunscrição I'!$T60),'Circunscrição I'!O60,"excluído*"),"")</f>
        <v/>
      </c>
      <c r="P199" s="157" t="str">
        <f>IF('Circunscrição I'!P60&gt;0,IF(AND('Circunscrição I'!$S60&lt;='Circunscrição I'!P60,'Circunscrição I'!P60&lt;='Circunscrição I'!$T60),'Circunscrição I'!P60,"excluído*"),"")</f>
        <v/>
      </c>
      <c r="Q199" s="158">
        <f t="shared" si="7"/>
        <v>398.21</v>
      </c>
      <c r="R199" s="159"/>
      <c r="S199" s="160">
        <f t="shared" si="8"/>
        <v>398.21</v>
      </c>
      <c r="T199" s="161"/>
    </row>
    <row r="200" ht="24.0" customHeight="1">
      <c r="A200" s="63"/>
      <c r="B200" s="48">
        <f t="shared" ref="B200:E200" si="63">B61</f>
        <v>15</v>
      </c>
      <c r="C200" s="49" t="str">
        <f t="shared" si="63"/>
        <v>Capivari
Rua General Osório, 1174/1188  </v>
      </c>
      <c r="D200" s="162">
        <f t="shared" si="63"/>
        <v>5</v>
      </c>
      <c r="E200" s="163" t="str">
        <f t="shared" si="63"/>
        <v>Desinsetização Semestral</v>
      </c>
      <c r="F200" s="164">
        <f>IF('Circunscrição I'!F61&gt;0,IF(AND('Circunscrição I'!$S61&lt;='Circunscrição I'!F61,'Circunscrição I'!F61&lt;='Circunscrição I'!$T61),'Circunscrição I'!F61,"excluído*"),"")</f>
        <v>780.99</v>
      </c>
      <c r="G200" s="165">
        <f>IF('Circunscrição I'!G61&gt;0,IF(AND('Circunscrição I'!$S61&lt;='Circunscrição I'!G61,'Circunscrição I'!G61&lt;='Circunscrição I'!$T61),'Circunscrição I'!G61,"excluído*"),"")</f>
        <v>2350</v>
      </c>
      <c r="H200" s="165" t="str">
        <f>IF('Circunscrição I'!H61&gt;0,IF(AND('Circunscrição I'!$S61&lt;='Circunscrição I'!H61,'Circunscrição I'!H61&lt;='Circunscrição I'!$T61),'Circunscrição I'!H61,"excluído*"),"")</f>
        <v/>
      </c>
      <c r="I200" s="164">
        <f>IF('Circunscrição I'!I61&gt;0,IF(AND('Circunscrição I'!$S61&lt;='Circunscrição I'!I61,'Circunscrição I'!I61&lt;='Circunscrição I'!$T61),'Circunscrição I'!I61,"excluído*"),"")</f>
        <v>1700</v>
      </c>
      <c r="J200" s="164" t="str">
        <f>IF('Circunscrição I'!J61&gt;0,IF(AND('Circunscrição I'!$S61&lt;='Circunscrição I'!J61,'Circunscrição I'!J61&lt;='Circunscrição I'!$T61),'Circunscrição I'!J61,"excluído*"),"")</f>
        <v>excluído*</v>
      </c>
      <c r="K200" s="166" t="str">
        <f>IF('Circunscrição I'!K61&gt;0,IF(AND('Circunscrição I'!$S61&lt;='Circunscrição I'!K61,'Circunscrição I'!K61&lt;='Circunscrição I'!$T61),'Circunscrição I'!K61,"excluído*"),"")</f>
        <v>excluído*</v>
      </c>
      <c r="L200" s="167" t="str">
        <f>IF('Circunscrição I'!L61&gt;0,IF(AND('Circunscrição I'!$S61&lt;='Circunscrição I'!L61,'Circunscrição I'!L61&lt;='Circunscrição I'!$T61),'Circunscrição I'!L61,"excluído*"),"")</f>
        <v/>
      </c>
      <c r="M200" s="167">
        <f>IF('Circunscrição I'!M61&gt;0,IF(AND('Circunscrição I'!$S61&lt;='Circunscrição I'!M61,'Circunscrição I'!M61&lt;='Circunscrição I'!$T61),'Circunscrição I'!M61,"excluído*"),"")</f>
        <v>1145.45</v>
      </c>
      <c r="N200" s="167">
        <f>IF('Circunscrição I'!N61&gt;0,IF(AND('Circunscrição I'!$S61&lt;='Circunscrição I'!N61,'Circunscrição I'!N61&lt;='Circunscrição I'!$T61),'Circunscrição I'!N61,"excluído*"),"")</f>
        <v>1470.86</v>
      </c>
      <c r="O200" s="168" t="str">
        <f>IF('Circunscrição I'!O61&gt;0,IF(AND('Circunscrição I'!$S61&lt;='Circunscrição I'!O61,'Circunscrição I'!O61&lt;='Circunscrição I'!$T61),'Circunscrição I'!O61,"excluído*"),"")</f>
        <v>excluído*</v>
      </c>
      <c r="P200" s="169" t="str">
        <f>IF('Circunscrição I'!P61&gt;0,IF(AND('Circunscrição I'!$S61&lt;='Circunscrição I'!P61,'Circunscrição I'!P61&lt;='Circunscrição I'!$T61),'Circunscrição I'!P61,"excluído*"),"")</f>
        <v/>
      </c>
      <c r="Q200" s="170">
        <f t="shared" si="7"/>
        <v>1489.46</v>
      </c>
      <c r="R200" s="171"/>
      <c r="S200" s="167">
        <f t="shared" si="8"/>
        <v>7447.3</v>
      </c>
      <c r="T200" s="172"/>
    </row>
    <row r="201" ht="24.0" customHeight="1">
      <c r="A201" s="63"/>
      <c r="B201" s="64"/>
      <c r="C201" s="64"/>
      <c r="D201" s="136">
        <f t="shared" ref="D201:E201" si="64">D62</f>
        <v>1</v>
      </c>
      <c r="E201" s="137" t="str">
        <f t="shared" si="64"/>
        <v>Desinsetização Extraordinária</v>
      </c>
      <c r="F201" s="138">
        <f>IF('Circunscrição I'!F62&gt;0,IF(AND('Circunscrição I'!$S62&lt;='Circunscrição I'!F62,'Circunscrição I'!F62&lt;='Circunscrição I'!$T62),'Circunscrição I'!F62,"excluído*"),"")</f>
        <v>1041.32</v>
      </c>
      <c r="G201" s="138">
        <f>IF('Circunscrição I'!G62&gt;0,IF(AND('Circunscrição I'!$S62&lt;='Circunscrição I'!G62,'Circunscrição I'!G62&lt;='Circunscrição I'!$T62),'Circunscrição I'!G62,"excluído*"),"")</f>
        <v>2115</v>
      </c>
      <c r="H201" s="138" t="str">
        <f>IF('Circunscrição I'!H62&gt;0,IF(AND('Circunscrição I'!$S62&lt;='Circunscrição I'!H62,'Circunscrição I'!H62&lt;='Circunscrição I'!$T62),'Circunscrição I'!H62,"excluído*"),"")</f>
        <v/>
      </c>
      <c r="I201" s="138">
        <f>IF('Circunscrição I'!I62&gt;0,IF(AND('Circunscrição I'!$S62&lt;='Circunscrição I'!I62,'Circunscrição I'!I62&lt;='Circunscrição I'!$T62),'Circunscrição I'!I62,"excluído*"),"")</f>
        <v>850</v>
      </c>
      <c r="J201" s="139">
        <f>IF('Circunscrição I'!J62&gt;0,IF(AND('Circunscrição I'!$S62&lt;='Circunscrição I'!J62,'Circunscrição I'!J62&lt;='Circunscrição I'!$T62),'Circunscrição I'!J62,"excluído*"),"")</f>
        <v>3045.86</v>
      </c>
      <c r="K201" s="140" t="str">
        <f>IF('Circunscrição I'!K62&gt;0,IF(AND('Circunscrição I'!$S62&lt;='Circunscrição I'!K62,'Circunscrição I'!K62&lt;='Circunscrição I'!$T62),'Circunscrição I'!K62,"excluído*"),"")</f>
        <v>excluído*</v>
      </c>
      <c r="L201" s="141" t="str">
        <f>IF('Circunscrição I'!L62&gt;0,IF(AND('Circunscrição I'!$S62&lt;='Circunscrição I'!L62,'Circunscrição I'!L62&lt;='Circunscrição I'!$T62),'Circunscrição I'!L62,"excluído*"),"")</f>
        <v/>
      </c>
      <c r="M201" s="141" t="str">
        <f>IF('Circunscrição I'!M62&gt;0,IF(AND('Circunscrição I'!$S62&lt;='Circunscrição I'!M62,'Circunscrição I'!M62&lt;='Circunscrição I'!$T62),'Circunscrição I'!M62,"excluído*"),"")</f>
        <v/>
      </c>
      <c r="N201" s="141" t="str">
        <f>IF('Circunscrição I'!N62&gt;0,IF(AND('Circunscrição I'!$S62&lt;='Circunscrição I'!N62,'Circunscrição I'!N62&lt;='Circunscrição I'!$T62),'Circunscrição I'!N62,"excluído*"),"")</f>
        <v/>
      </c>
      <c r="O201" s="142" t="str">
        <f>IF('Circunscrição I'!O62&gt;0,IF(AND('Circunscrição I'!$S62&lt;='Circunscrição I'!O62,'Circunscrição I'!O62&lt;='Circunscrição I'!$T62),'Circunscrição I'!O62,"excluído*"),"")</f>
        <v>excluído*</v>
      </c>
      <c r="P201" s="143" t="str">
        <f>IF('Circunscrição I'!P62&gt;0,IF(AND('Circunscrição I'!$S62&lt;='Circunscrição I'!P62,'Circunscrição I'!P62&lt;='Circunscrição I'!$T62),'Circunscrição I'!P62,"excluído*"),"")</f>
        <v/>
      </c>
      <c r="Q201" s="144">
        <f t="shared" si="7"/>
        <v>1763.05</v>
      </c>
      <c r="S201" s="141">
        <f t="shared" si="8"/>
        <v>1763.05</v>
      </c>
      <c r="T201" s="145"/>
    </row>
    <row r="202" ht="24.0" customHeight="1">
      <c r="A202" s="63"/>
      <c r="B202" s="64"/>
      <c r="C202" s="64"/>
      <c r="D202" s="146">
        <f t="shared" ref="D202:E202" si="65">D63</f>
        <v>1</v>
      </c>
      <c r="E202" s="127" t="str">
        <f t="shared" si="65"/>
        <v>Sanitização Interna</v>
      </c>
      <c r="F202" s="128" t="str">
        <f>IF('Circunscrição I'!F63&gt;0,IF(AND('Circunscrição I'!$S63&lt;='Circunscrição I'!F63,'Circunscrição I'!F63&lt;='Circunscrição I'!$T63),'Circunscrição I'!F63,"excluído*"),"")</f>
        <v>excluído*</v>
      </c>
      <c r="G202" s="129">
        <f>IF('Circunscrição I'!G63&gt;0,IF(AND('Circunscrição I'!$S63&lt;='Circunscrição I'!G63,'Circunscrição I'!G63&lt;='Circunscrição I'!$T63),'Circunscrição I'!G63,"excluído*"),"")</f>
        <v>1116</v>
      </c>
      <c r="H202" s="128" t="str">
        <f>IF('Circunscrição I'!H63&gt;0,IF(AND('Circunscrição I'!$S63&lt;='Circunscrição I'!H63,'Circunscrição I'!H63&lt;='Circunscrição I'!$T63),'Circunscrição I'!H63,"excluído*"),"")</f>
        <v/>
      </c>
      <c r="I202" s="128">
        <f>IF('Circunscrição I'!I63&gt;0,IF(AND('Circunscrição I'!$S63&lt;='Circunscrição I'!I63,'Circunscrição I'!I63&lt;='Circunscrição I'!$T63),'Circunscrição I'!I63,"excluído*"),"")</f>
        <v>1000</v>
      </c>
      <c r="J202" s="128" t="str">
        <f>IF('Circunscrição I'!J63&gt;0,IF(AND('Circunscrição I'!$S63&lt;='Circunscrição I'!J63,'Circunscrição I'!J63&lt;='Circunscrição I'!$T63),'Circunscrição I'!J63,"excluído*"),"")</f>
        <v>excluído*</v>
      </c>
      <c r="K202" s="130">
        <f>IF('Circunscrição I'!K63&gt;0,IF(AND('Circunscrição I'!$S63&lt;='Circunscrição I'!K63,'Circunscrição I'!K63&lt;='Circunscrição I'!$T63),'Circunscrição I'!K63,"excluído*"),"")</f>
        <v>1923.725</v>
      </c>
      <c r="L202" s="147" t="str">
        <f>IF('Circunscrição I'!L63&gt;0,IF(AND('Circunscrição I'!$S63&lt;='Circunscrição I'!L63,'Circunscrição I'!L63&lt;='Circunscrição I'!$T63),'Circunscrição I'!L63,"excluído*"),"")</f>
        <v/>
      </c>
      <c r="M202" s="147" t="str">
        <f>IF('Circunscrição I'!M63&gt;0,IF(AND('Circunscrição I'!$S63&lt;='Circunscrição I'!M63,'Circunscrição I'!M63&lt;='Circunscrição I'!$T63),'Circunscrição I'!M63,"excluído*"),"")</f>
        <v/>
      </c>
      <c r="N202" s="147" t="str">
        <f>IF('Circunscrição I'!N63&gt;0,IF(AND('Circunscrição I'!$S63&lt;='Circunscrição I'!N63,'Circunscrição I'!N63&lt;='Circunscrição I'!$T63),'Circunscrição I'!N63,"excluído*"),"")</f>
        <v/>
      </c>
      <c r="O202" s="148" t="str">
        <f>IF('Circunscrição I'!O63&gt;0,IF(AND('Circunscrição I'!$S63&lt;='Circunscrição I'!O63,'Circunscrição I'!O63&lt;='Circunscrição I'!$T63),'Circunscrição I'!O63,"excluído*"),"")</f>
        <v/>
      </c>
      <c r="P202" s="149" t="str">
        <f>IF('Circunscrição I'!P63&gt;0,IF(AND('Circunscrição I'!$S63&lt;='Circunscrição I'!P63,'Circunscrição I'!P63&lt;='Circunscrição I'!$T63),'Circunscrição I'!P63,"excluído*"),"")</f>
        <v/>
      </c>
      <c r="Q202" s="134">
        <f t="shared" si="7"/>
        <v>1346.58</v>
      </c>
      <c r="S202" s="131">
        <f t="shared" si="8"/>
        <v>1346.58</v>
      </c>
      <c r="T202" s="135"/>
    </row>
    <row r="203" ht="24.0" customHeight="1">
      <c r="A203" s="63"/>
      <c r="B203" s="81"/>
      <c r="C203" s="81"/>
      <c r="D203" s="150">
        <f t="shared" ref="D203:E203" si="66">D64</f>
        <v>1</v>
      </c>
      <c r="E203" s="151" t="str">
        <f t="shared" si="66"/>
        <v>Sanitização Externa</v>
      </c>
      <c r="F203" s="152" t="str">
        <f>IF('Circunscrição I'!F64&gt;0,IF(AND('Circunscrição I'!$S64&lt;='Circunscrição I'!F64,'Circunscrição I'!F64&lt;='Circunscrição I'!$T64),'Circunscrição I'!F64,"excluído*"),"")</f>
        <v>excluído*</v>
      </c>
      <c r="G203" s="153">
        <f>IF('Circunscrição I'!G64&gt;0,IF(AND('Circunscrição I'!$S64&lt;='Circunscrição I'!G64,'Circunscrição I'!G64&lt;='Circunscrição I'!$T64),'Circunscrição I'!G64,"excluído*"),"")</f>
        <v>930</v>
      </c>
      <c r="H203" s="152" t="str">
        <f>IF('Circunscrição I'!H64&gt;0,IF(AND('Circunscrição I'!$S64&lt;='Circunscrição I'!H64,'Circunscrição I'!H64&lt;='Circunscrição I'!$T64),'Circunscrição I'!H64,"excluído*"),"")</f>
        <v/>
      </c>
      <c r="I203" s="153">
        <f>IF('Circunscrição I'!I64&gt;0,IF(AND('Circunscrição I'!$S64&lt;='Circunscrição I'!I64,'Circunscrição I'!I64&lt;='Circunscrição I'!$T64),'Circunscrição I'!I64,"excluído*"),"")</f>
        <v>500</v>
      </c>
      <c r="J203" s="152">
        <f>IF('Circunscrição I'!J64&gt;0,IF(AND('Circunscrição I'!$S64&lt;='Circunscrição I'!J64,'Circunscrição I'!J64&lt;='Circunscrição I'!$T64),'Circunscrição I'!J64,"excluído*"),"")</f>
        <v>737.4</v>
      </c>
      <c r="K203" s="154" t="str">
        <f>IF('Circunscrição I'!K64&gt;0,IF(AND('Circunscrição I'!$S64&lt;='Circunscrição I'!K64,'Circunscrição I'!K64&lt;='Circunscrição I'!$T64),'Circunscrição I'!K64,"excluído*"),"")</f>
        <v>excluído*</v>
      </c>
      <c r="L203" s="155" t="str">
        <f>IF('Circunscrição I'!L64&gt;0,IF(AND('Circunscrição I'!$S64&lt;='Circunscrição I'!L64,'Circunscrição I'!L64&lt;='Circunscrição I'!$T64),'Circunscrição I'!L64,"excluído*"),"")</f>
        <v/>
      </c>
      <c r="M203" s="155" t="str">
        <f>IF('Circunscrição I'!M64&gt;0,IF(AND('Circunscrição I'!$S64&lt;='Circunscrição I'!M64,'Circunscrição I'!M64&lt;='Circunscrição I'!$T64),'Circunscrição I'!M64,"excluído*"),"")</f>
        <v/>
      </c>
      <c r="N203" s="155" t="str">
        <f>IF('Circunscrição I'!N64&gt;0,IF(AND('Circunscrição I'!$S64&lt;='Circunscrição I'!N64,'Circunscrição I'!N64&lt;='Circunscrição I'!$T64),'Circunscrição I'!N64,"excluído*"),"")</f>
        <v/>
      </c>
      <c r="O203" s="156" t="str">
        <f>IF('Circunscrição I'!O64&gt;0,IF(AND('Circunscrição I'!$S64&lt;='Circunscrição I'!O64,'Circunscrição I'!O64&lt;='Circunscrição I'!$T64),'Circunscrição I'!O64,"excluído*"),"")</f>
        <v/>
      </c>
      <c r="P203" s="157" t="str">
        <f>IF('Circunscrição I'!P64&gt;0,IF(AND('Circunscrição I'!$S64&lt;='Circunscrição I'!P64,'Circunscrição I'!P64&lt;='Circunscrição I'!$T64),'Circunscrição I'!P64,"excluído*"),"")</f>
        <v/>
      </c>
      <c r="Q203" s="158">
        <f t="shared" si="7"/>
        <v>722.47</v>
      </c>
      <c r="R203" s="159"/>
      <c r="S203" s="160">
        <f t="shared" si="8"/>
        <v>722.47</v>
      </c>
      <c r="T203" s="161"/>
    </row>
    <row r="204" ht="24.0" customHeight="1">
      <c r="A204" s="63"/>
      <c r="B204" s="48">
        <f t="shared" ref="B204:E204" si="67">B65</f>
        <v>16</v>
      </c>
      <c r="C204" s="49" t="str">
        <f t="shared" si="67"/>
        <v>Espírito Sto Pinhal
Rua Dr. João Mendes, 126</v>
      </c>
      <c r="D204" s="162">
        <f t="shared" si="67"/>
        <v>5</v>
      </c>
      <c r="E204" s="163" t="str">
        <f t="shared" si="67"/>
        <v>Desinsetização Semestral</v>
      </c>
      <c r="F204" s="164">
        <f>IF('Circunscrição I'!F65&gt;0,IF(AND('Circunscrição I'!$S65&lt;='Circunscrição I'!F65,'Circunscrição I'!F65&lt;='Circunscrição I'!$T65),'Circunscrição I'!F65,"excluído*"),"")</f>
        <v>230.44</v>
      </c>
      <c r="G204" s="165">
        <f>IF('Circunscrição I'!G65&gt;0,IF(AND('Circunscrição I'!$S65&lt;='Circunscrição I'!G65,'Circunscrição I'!G65&lt;='Circunscrição I'!$T65),'Circunscrição I'!G65,"excluído*"),"")</f>
        <v>1200</v>
      </c>
      <c r="H204" s="165" t="str">
        <f>IF('Circunscrição I'!H65&gt;0,IF(AND('Circunscrição I'!$S65&lt;='Circunscrição I'!H65,'Circunscrição I'!H65&lt;='Circunscrição I'!$T65),'Circunscrição I'!H65,"excluído*"),"")</f>
        <v/>
      </c>
      <c r="I204" s="164">
        <f>IF('Circunscrição I'!I65&gt;0,IF(AND('Circunscrição I'!$S65&lt;='Circunscrição I'!I65,'Circunscrição I'!I65&lt;='Circunscrição I'!$T65),'Circunscrição I'!I65,"excluído*"),"")</f>
        <v>1200</v>
      </c>
      <c r="J204" s="164" t="str">
        <f>IF('Circunscrição I'!J65&gt;0,IF(AND('Circunscrição I'!$S65&lt;='Circunscrição I'!J65,'Circunscrição I'!J65&lt;='Circunscrição I'!$T65),'Circunscrição I'!J65,"excluído*"),"")</f>
        <v>excluído*</v>
      </c>
      <c r="K204" s="166" t="str">
        <f>IF('Circunscrição I'!K65&gt;0,IF(AND('Circunscrição I'!$S65&lt;='Circunscrição I'!K65,'Circunscrição I'!K65&lt;='Circunscrição I'!$T65),'Circunscrição I'!K65,"excluído*"),"")</f>
        <v>excluído*</v>
      </c>
      <c r="L204" s="167" t="str">
        <f>IF('Circunscrição I'!L65&gt;0,IF(AND('Circunscrição I'!$S65&lt;='Circunscrição I'!L65,'Circunscrição I'!L65&lt;='Circunscrição I'!$T65),'Circunscrição I'!L65,"excluído*"),"")</f>
        <v/>
      </c>
      <c r="M204" s="167">
        <f>IF('Circunscrição I'!M65&gt;0,IF(AND('Circunscrição I'!$S65&lt;='Circunscrição I'!M65,'Circunscrição I'!M65&lt;='Circunscrição I'!$T65),'Circunscrição I'!M65,"excluído*"),"")</f>
        <v>337.98</v>
      </c>
      <c r="N204" s="167">
        <f>IF('Circunscrição I'!N65&gt;0,IF(AND('Circunscrição I'!$S65&lt;='Circunscrição I'!N65,'Circunscrição I'!N65&lt;='Circunscrição I'!$T65),'Circunscrição I'!N65,"excluído*"),"")</f>
        <v>434</v>
      </c>
      <c r="O204" s="168">
        <f>IF('Circunscrição I'!O65&gt;0,IF(AND('Circunscrição I'!$S65&lt;='Circunscrição I'!O65,'Circunscrição I'!O65&lt;='Circunscrição I'!$T65),'Circunscrição I'!O65,"excluído*"),"")</f>
        <v>203.58</v>
      </c>
      <c r="P204" s="169" t="str">
        <f>IF('Circunscrição I'!P65&gt;0,IF(AND('Circunscrição I'!$S65&lt;='Circunscrição I'!P65,'Circunscrição I'!P65&lt;='Circunscrição I'!$T65),'Circunscrição I'!P65,"excluído*"),"")</f>
        <v/>
      </c>
      <c r="Q204" s="170">
        <f t="shared" si="7"/>
        <v>601</v>
      </c>
      <c r="R204" s="171"/>
      <c r="S204" s="167">
        <f t="shared" si="8"/>
        <v>3005</v>
      </c>
      <c r="T204" s="172"/>
    </row>
    <row r="205" ht="24.0" customHeight="1">
      <c r="A205" s="63"/>
      <c r="B205" s="64"/>
      <c r="C205" s="64"/>
      <c r="D205" s="136">
        <f t="shared" ref="D205:E205" si="68">D66</f>
        <v>1</v>
      </c>
      <c r="E205" s="137" t="str">
        <f t="shared" si="68"/>
        <v>Desinsetização Extraordinária</v>
      </c>
      <c r="F205" s="138">
        <f>IF('Circunscrição I'!F66&gt;0,IF(AND('Circunscrição I'!$S66&lt;='Circunscrição I'!F66,'Circunscrição I'!F66&lt;='Circunscrição I'!$T66),'Circunscrição I'!F66,"excluído*"),"")</f>
        <v>307.26</v>
      </c>
      <c r="G205" s="138">
        <f>IF('Circunscrição I'!G66&gt;0,IF(AND('Circunscrição I'!$S66&lt;='Circunscrição I'!G66,'Circunscrição I'!G66&lt;='Circunscrição I'!$T66),'Circunscrição I'!G66,"excluído*"),"")</f>
        <v>1080</v>
      </c>
      <c r="H205" s="138" t="str">
        <f>IF('Circunscrição I'!H66&gt;0,IF(AND('Circunscrição I'!$S66&lt;='Circunscrição I'!H66,'Circunscrição I'!H66&lt;='Circunscrição I'!$T66),'Circunscrição I'!H66,"excluído*"),"")</f>
        <v/>
      </c>
      <c r="I205" s="138">
        <f>IF('Circunscrição I'!I66&gt;0,IF(AND('Circunscrição I'!$S66&lt;='Circunscrição I'!I66,'Circunscrição I'!I66&lt;='Circunscrição I'!$T66),'Circunscrição I'!I66,"excluído*"),"")</f>
        <v>600</v>
      </c>
      <c r="J205" s="139">
        <f>IF('Circunscrição I'!J66&gt;0,IF(AND('Circunscrição I'!$S66&lt;='Circunscrição I'!J66,'Circunscrição I'!J66&lt;='Circunscrição I'!$T66),'Circunscrição I'!J66,"excluído*"),"")</f>
        <v>1843.54</v>
      </c>
      <c r="K205" s="140" t="str">
        <f>IF('Circunscrição I'!K66&gt;0,IF(AND('Circunscrição I'!$S66&lt;='Circunscrição I'!K66,'Circunscrição I'!K66&lt;='Circunscrição I'!$T66),'Circunscrição I'!K66,"excluído*"),"")</f>
        <v>excluído*</v>
      </c>
      <c r="L205" s="141" t="str">
        <f>IF('Circunscrição I'!L66&gt;0,IF(AND('Circunscrição I'!$S66&lt;='Circunscrição I'!L66,'Circunscrição I'!L66&lt;='Circunscrição I'!$T66),'Circunscrição I'!L66,"excluído*"),"")</f>
        <v/>
      </c>
      <c r="M205" s="141" t="str">
        <f>IF('Circunscrição I'!M66&gt;0,IF(AND('Circunscrição I'!$S66&lt;='Circunscrição I'!M66,'Circunscrição I'!M66&lt;='Circunscrição I'!$T66),'Circunscrição I'!M66,"excluído*"),"")</f>
        <v/>
      </c>
      <c r="N205" s="141" t="str">
        <f>IF('Circunscrição I'!N66&gt;0,IF(AND('Circunscrição I'!$S66&lt;='Circunscrição I'!N66,'Circunscrição I'!N66&lt;='Circunscrição I'!$T66),'Circunscrição I'!N66,"excluído*"),"")</f>
        <v/>
      </c>
      <c r="O205" s="142">
        <f>IF('Circunscrição I'!O66&gt;0,IF(AND('Circunscrição I'!$S66&lt;='Circunscrição I'!O66,'Circunscrição I'!O66&lt;='Circunscrição I'!$T66),'Circunscrição I'!O66,"excluído*"),"")</f>
        <v>214.02</v>
      </c>
      <c r="P205" s="143" t="str">
        <f>IF('Circunscrição I'!P66&gt;0,IF(AND('Circunscrição I'!$S66&lt;='Circunscrição I'!P66,'Circunscrição I'!P66&lt;='Circunscrição I'!$T66),'Circunscrição I'!P66,"excluído*"),"")</f>
        <v/>
      </c>
      <c r="Q205" s="144">
        <f t="shared" si="7"/>
        <v>808.96</v>
      </c>
      <c r="S205" s="141">
        <f t="shared" si="8"/>
        <v>808.96</v>
      </c>
      <c r="T205" s="145"/>
    </row>
    <row r="206" ht="24.0" customHeight="1">
      <c r="A206" s="63"/>
      <c r="B206" s="64"/>
      <c r="C206" s="64"/>
      <c r="D206" s="146">
        <f t="shared" ref="D206:E206" si="69">D67</f>
        <v>1</v>
      </c>
      <c r="E206" s="127" t="str">
        <f t="shared" si="69"/>
        <v>Sanitização Interna</v>
      </c>
      <c r="F206" s="128" t="str">
        <f>IF('Circunscrição I'!F67&gt;0,IF(AND('Circunscrição I'!$S67&lt;='Circunscrição I'!F67,'Circunscrição I'!F67&lt;='Circunscrição I'!$T67),'Circunscrição I'!F67,"excluído*"),"")</f>
        <v>excluído*</v>
      </c>
      <c r="G206" s="129">
        <f>IF('Circunscrição I'!G67&gt;0,IF(AND('Circunscrição I'!$S67&lt;='Circunscrição I'!G67,'Circunscrição I'!G67&lt;='Circunscrição I'!$T67),'Circunscrição I'!G67,"excluído*"),"")</f>
        <v>930</v>
      </c>
      <c r="H206" s="128" t="str">
        <f>IF('Circunscrição I'!H67&gt;0,IF(AND('Circunscrição I'!$S67&lt;='Circunscrição I'!H67,'Circunscrição I'!H67&lt;='Circunscrição I'!$T67),'Circunscrição I'!H67,"excluído*"),"")</f>
        <v/>
      </c>
      <c r="I206" s="128">
        <f>IF('Circunscrição I'!I67&gt;0,IF(AND('Circunscrição I'!$S67&lt;='Circunscrição I'!I67,'Circunscrição I'!I67&lt;='Circunscrição I'!$T67),'Circunscrição I'!I67,"excluído*"),"")</f>
        <v>800</v>
      </c>
      <c r="J206" s="128">
        <f>IF('Circunscrição I'!J67&gt;0,IF(AND('Circunscrição I'!$S67&lt;='Circunscrição I'!J67,'Circunscrição I'!J67&lt;='Circunscrição I'!$T67),'Circunscrição I'!J67,"excluído*"),"")</f>
        <v>1420.42</v>
      </c>
      <c r="K206" s="130">
        <f>IF('Circunscrição I'!K67&gt;0,IF(AND('Circunscrição I'!$S67&lt;='Circunscrição I'!K67,'Circunscrição I'!K67&lt;='Circunscrição I'!$T67),'Circunscrição I'!K67,"excluído*"),"")</f>
        <v>1450.65</v>
      </c>
      <c r="L206" s="147" t="str">
        <f>IF('Circunscrição I'!L67&gt;0,IF(AND('Circunscrição I'!$S67&lt;='Circunscrição I'!L67,'Circunscrição I'!L67&lt;='Circunscrição I'!$T67),'Circunscrição I'!L67,"excluído*"),"")</f>
        <v/>
      </c>
      <c r="M206" s="147" t="str">
        <f>IF('Circunscrição I'!M67&gt;0,IF(AND('Circunscrição I'!$S67&lt;='Circunscrição I'!M67,'Circunscrição I'!M67&lt;='Circunscrição I'!$T67),'Circunscrição I'!M67,"excluído*"),"")</f>
        <v/>
      </c>
      <c r="N206" s="147" t="str">
        <f>IF('Circunscrição I'!N67&gt;0,IF(AND('Circunscrição I'!$S67&lt;='Circunscrição I'!N67,'Circunscrição I'!N67&lt;='Circunscrição I'!$T67),'Circunscrição I'!N67,"excluído*"),"")</f>
        <v/>
      </c>
      <c r="O206" s="148" t="str">
        <f>IF('Circunscrição I'!O67&gt;0,IF(AND('Circunscrição I'!$S67&lt;='Circunscrição I'!O67,'Circunscrição I'!O67&lt;='Circunscrição I'!$T67),'Circunscrição I'!O67,"excluído*"),"")</f>
        <v/>
      </c>
      <c r="P206" s="149" t="str">
        <f>IF('Circunscrição I'!P67&gt;0,IF(AND('Circunscrição I'!$S67&lt;='Circunscrição I'!P67,'Circunscrição I'!P67&lt;='Circunscrição I'!$T67),'Circunscrição I'!P67,"excluído*"),"")</f>
        <v/>
      </c>
      <c r="Q206" s="134">
        <f t="shared" si="7"/>
        <v>1150.27</v>
      </c>
      <c r="S206" s="131">
        <f t="shared" si="8"/>
        <v>1150.27</v>
      </c>
      <c r="T206" s="135"/>
    </row>
    <row r="207" ht="24.0" customHeight="1">
      <c r="A207" s="63"/>
      <c r="B207" s="81"/>
      <c r="C207" s="81"/>
      <c r="D207" s="150">
        <f t="shared" ref="D207:E207" si="70">D68</f>
        <v>1</v>
      </c>
      <c r="E207" s="151" t="str">
        <f t="shared" si="70"/>
        <v>Sanitização Externa</v>
      </c>
      <c r="F207" s="152" t="str">
        <f>IF('Circunscrição I'!F68&gt;0,IF(AND('Circunscrição I'!$S68&lt;='Circunscrição I'!F68,'Circunscrição I'!F68&lt;='Circunscrição I'!$T68),'Circunscrição I'!F68,"excluído*"),"")</f>
        <v>excluído*</v>
      </c>
      <c r="G207" s="153">
        <f>IF('Circunscrição I'!G68&gt;0,IF(AND('Circunscrição I'!$S68&lt;='Circunscrição I'!G68,'Circunscrição I'!G68&lt;='Circunscrição I'!$T68),'Circunscrição I'!G68,"excluído*"),"")</f>
        <v>930</v>
      </c>
      <c r="H207" s="152" t="str">
        <f>IF('Circunscrição I'!H68&gt;0,IF(AND('Circunscrição I'!$S68&lt;='Circunscrição I'!H68,'Circunscrição I'!H68&lt;='Circunscrição I'!$T68),'Circunscrição I'!H68,"excluído*"),"")</f>
        <v/>
      </c>
      <c r="I207" s="153">
        <f>IF('Circunscrição I'!I68&gt;0,IF(AND('Circunscrição I'!$S68&lt;='Circunscrição I'!I68,'Circunscrição I'!I68&lt;='Circunscrição I'!$T68),'Circunscrição I'!I68,"excluído*"),"")</f>
        <v>300</v>
      </c>
      <c r="J207" s="152">
        <f>IF('Circunscrição I'!J68&gt;0,IF(AND('Circunscrição I'!$S68&lt;='Circunscrição I'!J68,'Circunscrição I'!J68&lt;='Circunscrição I'!$T68),'Circunscrição I'!J68,"excluído*"),"")</f>
        <v>423.12</v>
      </c>
      <c r="K207" s="154" t="str">
        <f>IF('Circunscrição I'!K68&gt;0,IF(AND('Circunscrição I'!$S68&lt;='Circunscrição I'!K68,'Circunscrição I'!K68&lt;='Circunscrição I'!$T68),'Circunscrição I'!K68,"excluído*"),"")</f>
        <v>excluído*</v>
      </c>
      <c r="L207" s="155" t="str">
        <f>IF('Circunscrição I'!L68&gt;0,IF(AND('Circunscrição I'!$S68&lt;='Circunscrição I'!L68,'Circunscrição I'!L68&lt;='Circunscrição I'!$T68),'Circunscrição I'!L68,"excluído*"),"")</f>
        <v/>
      </c>
      <c r="M207" s="155" t="str">
        <f>IF('Circunscrição I'!M68&gt;0,IF(AND('Circunscrição I'!$S68&lt;='Circunscrição I'!M68,'Circunscrição I'!M68&lt;='Circunscrição I'!$T68),'Circunscrição I'!M68,"excluído*"),"")</f>
        <v/>
      </c>
      <c r="N207" s="155" t="str">
        <f>IF('Circunscrição I'!N68&gt;0,IF(AND('Circunscrição I'!$S68&lt;='Circunscrição I'!N68,'Circunscrição I'!N68&lt;='Circunscrição I'!$T68),'Circunscrição I'!N68,"excluído*"),"")</f>
        <v/>
      </c>
      <c r="O207" s="156" t="str">
        <f>IF('Circunscrição I'!O68&gt;0,IF(AND('Circunscrição I'!$S68&lt;='Circunscrição I'!O68,'Circunscrição I'!O68&lt;='Circunscrição I'!$T68),'Circunscrição I'!O68,"excluído*"),"")</f>
        <v/>
      </c>
      <c r="P207" s="157" t="str">
        <f>IF('Circunscrição I'!P68&gt;0,IF(AND('Circunscrição I'!$S68&lt;='Circunscrição I'!P68,'Circunscrição I'!P68&lt;='Circunscrição I'!$T68),'Circunscrição I'!P68,"excluído*"),"")</f>
        <v/>
      </c>
      <c r="Q207" s="158">
        <f t="shared" si="7"/>
        <v>551.04</v>
      </c>
      <c r="R207" s="159"/>
      <c r="S207" s="160">
        <f t="shared" si="8"/>
        <v>551.04</v>
      </c>
      <c r="T207" s="161"/>
    </row>
    <row r="208" ht="24.0" customHeight="1">
      <c r="A208" s="63"/>
      <c r="B208" s="48">
        <f t="shared" ref="B208:E208" si="71">B69</f>
        <v>17</v>
      </c>
      <c r="C208" s="49" t="str">
        <f t="shared" si="71"/>
        <v>Hortolândia
Av. Anhanguera, 252 </v>
      </c>
      <c r="D208" s="162">
        <f t="shared" si="71"/>
        <v>5</v>
      </c>
      <c r="E208" s="163" t="str">
        <f t="shared" si="71"/>
        <v>Desinsetização Semestral</v>
      </c>
      <c r="F208" s="164">
        <f>IF('Circunscrição I'!F69&gt;0,IF(AND('Circunscrição I'!$S69&lt;='Circunscrição I'!F69,'Circunscrição I'!F69&lt;='Circunscrição I'!$T69),'Circunscrição I'!F69,"excluído*"),"")</f>
        <v>350.1</v>
      </c>
      <c r="G208" s="165" t="str">
        <f>IF('Circunscrição I'!G69&gt;0,IF(AND('Circunscrição I'!$S69&lt;='Circunscrição I'!G69,'Circunscrição I'!G69&lt;='Circunscrição I'!$T69),'Circunscrição I'!G69,"excluído*"),"")</f>
        <v>excluído*</v>
      </c>
      <c r="H208" s="165" t="str">
        <f>IF('Circunscrição I'!H69&gt;0,IF(AND('Circunscrição I'!$S69&lt;='Circunscrição I'!H69,'Circunscrição I'!H69&lt;='Circunscrição I'!$T69),'Circunscrição I'!H69,"excluído*"),"")</f>
        <v/>
      </c>
      <c r="I208" s="164">
        <f>IF('Circunscrição I'!I69&gt;0,IF(AND('Circunscrição I'!$S69&lt;='Circunscrição I'!I69,'Circunscrição I'!I69&lt;='Circunscrição I'!$T69),'Circunscrição I'!I69,"excluído*"),"")</f>
        <v>850</v>
      </c>
      <c r="J208" s="164">
        <f>IF('Circunscrição I'!J69&gt;0,IF(AND('Circunscrição I'!$S69&lt;='Circunscrição I'!J69,'Circunscrição I'!J69&lt;='Circunscrição I'!$T69),'Circunscrição I'!J69,"excluído*"),"")</f>
        <v>350.1</v>
      </c>
      <c r="K208" s="166" t="str">
        <f>IF('Circunscrição I'!K69&gt;0,IF(AND('Circunscrição I'!$S69&lt;='Circunscrição I'!K69,'Circunscrição I'!K69&lt;='Circunscrição I'!$T69),'Circunscrição I'!K69,"excluído*"),"")</f>
        <v>excluído*</v>
      </c>
      <c r="L208" s="167" t="str">
        <f>IF('Circunscrição I'!L69&gt;0,IF(AND('Circunscrição I'!$S69&lt;='Circunscrição I'!L69,'Circunscrição I'!L69&lt;='Circunscrição I'!$T69),'Circunscrição I'!L69,"excluído*"),"")</f>
        <v/>
      </c>
      <c r="M208" s="167">
        <f>IF('Circunscrição I'!M69&gt;0,IF(AND('Circunscrição I'!$S69&lt;='Circunscrição I'!M69,'Circunscrição I'!M69&lt;='Circunscrição I'!$T69),'Circunscrição I'!M69,"excluído*"),"")</f>
        <v>513.48</v>
      </c>
      <c r="N208" s="167">
        <f>IF('Circunscrição I'!N69&gt;0,IF(AND('Circunscrição I'!$S69&lt;='Circunscrição I'!N69,'Circunscrição I'!N69&lt;='Circunscrição I'!$T69),'Circunscrição I'!N69,"excluído*"),"")</f>
        <v>659.36</v>
      </c>
      <c r="O208" s="168">
        <f>IF('Circunscrição I'!O69&gt;0,IF(AND('Circunscrição I'!$S69&lt;='Circunscrição I'!O69,'Circunscrição I'!O69&lt;='Circunscrição I'!$T69),'Circunscrição I'!O69,"excluído*"),"")</f>
        <v>218.52</v>
      </c>
      <c r="P208" s="169" t="str">
        <f>IF('Circunscrição I'!P69&gt;0,IF(AND('Circunscrição I'!$S69&lt;='Circunscrição I'!P69,'Circunscrição I'!P69&lt;='Circunscrição I'!$T69),'Circunscrição I'!P69,"excluído*"),"")</f>
        <v/>
      </c>
      <c r="Q208" s="170">
        <f t="shared" si="7"/>
        <v>490.26</v>
      </c>
      <c r="R208" s="171"/>
      <c r="S208" s="167">
        <f t="shared" si="8"/>
        <v>2451.3</v>
      </c>
      <c r="T208" s="172"/>
    </row>
    <row r="209" ht="24.0" customHeight="1">
      <c r="A209" s="63"/>
      <c r="B209" s="64"/>
      <c r="C209" s="64"/>
      <c r="D209" s="136">
        <f t="shared" ref="D209:E209" si="72">D70</f>
        <v>1</v>
      </c>
      <c r="E209" s="137" t="str">
        <f t="shared" si="72"/>
        <v>Desinsetização Extraordinária</v>
      </c>
      <c r="F209" s="138">
        <f>IF('Circunscrição I'!F70&gt;0,IF(AND('Circunscrição I'!$S70&lt;='Circunscrição I'!F70,'Circunscrição I'!F70&lt;='Circunscrição I'!$T70),'Circunscrição I'!F70,"excluído*"),"")</f>
        <v>466.8</v>
      </c>
      <c r="G209" s="138">
        <f>IF('Circunscrição I'!G70&gt;0,IF(AND('Circunscrição I'!$S70&lt;='Circunscrição I'!G70,'Circunscrição I'!G70&lt;='Circunscrição I'!$T70),'Circunscrição I'!G70,"excluído*"),"")</f>
        <v>1620</v>
      </c>
      <c r="H209" s="138" t="str">
        <f>IF('Circunscrição I'!H70&gt;0,IF(AND('Circunscrição I'!$S70&lt;='Circunscrição I'!H70,'Circunscrição I'!H70&lt;='Circunscrição I'!$T70),'Circunscrição I'!H70,"excluído*"),"")</f>
        <v/>
      </c>
      <c r="I209" s="138">
        <f>IF('Circunscrição I'!I70&gt;0,IF(AND('Circunscrição I'!$S70&lt;='Circunscrição I'!I70,'Circunscrição I'!I70&lt;='Circunscrição I'!$T70),'Circunscrição I'!I70,"excluído*"),"")</f>
        <v>425</v>
      </c>
      <c r="J209" s="139">
        <f>IF('Circunscrição I'!J70&gt;0,IF(AND('Circunscrição I'!$S70&lt;='Circunscrição I'!J70,'Circunscrição I'!J70&lt;='Circunscrição I'!$T70),'Circunscrição I'!J70,"excluído*"),"")</f>
        <v>350.1</v>
      </c>
      <c r="K209" s="140" t="str">
        <f>IF('Circunscrição I'!K70&gt;0,IF(AND('Circunscrição I'!$S70&lt;='Circunscrição I'!K70,'Circunscrição I'!K70&lt;='Circunscrição I'!$T70),'Circunscrição I'!K70,"excluído*"),"")</f>
        <v>excluído*</v>
      </c>
      <c r="L209" s="141" t="str">
        <f>IF('Circunscrição I'!L70&gt;0,IF(AND('Circunscrição I'!$S70&lt;='Circunscrição I'!L70,'Circunscrição I'!L70&lt;='Circunscrição I'!$T70),'Circunscrição I'!L70,"excluído*"),"")</f>
        <v/>
      </c>
      <c r="M209" s="141" t="str">
        <f>IF('Circunscrição I'!M70&gt;0,IF(AND('Circunscrição I'!$S70&lt;='Circunscrição I'!M70,'Circunscrição I'!M70&lt;='Circunscrição I'!$T70),'Circunscrição I'!M70,"excluído*"),"")</f>
        <v/>
      </c>
      <c r="N209" s="141" t="str">
        <f>IF('Circunscrição I'!N70&gt;0,IF(AND('Circunscrição I'!$S70&lt;='Circunscrição I'!N70,'Circunscrição I'!N70&lt;='Circunscrição I'!$T70),'Circunscrição I'!N70,"excluído*"),"")</f>
        <v/>
      </c>
      <c r="O209" s="142">
        <f>IF('Circunscrição I'!O70&gt;0,IF(AND('Circunscrição I'!$S70&lt;='Circunscrição I'!O70,'Circunscrição I'!O70&lt;='Circunscrição I'!$T70),'Circunscrição I'!O70,"excluído*"),"")</f>
        <v>237.51</v>
      </c>
      <c r="P209" s="143" t="str">
        <f>IF('Circunscrição I'!P70&gt;0,IF(AND('Circunscrição I'!$S70&lt;='Circunscrição I'!P70,'Circunscrição I'!P70&lt;='Circunscrição I'!$T70),'Circunscrição I'!P70,"excluído*"),"")</f>
        <v/>
      </c>
      <c r="Q209" s="144">
        <f t="shared" si="7"/>
        <v>619.88</v>
      </c>
      <c r="S209" s="141">
        <f t="shared" si="8"/>
        <v>619.88</v>
      </c>
      <c r="T209" s="145"/>
    </row>
    <row r="210" ht="24.0" customHeight="1">
      <c r="A210" s="63"/>
      <c r="B210" s="64"/>
      <c r="C210" s="64"/>
      <c r="D210" s="146">
        <f t="shared" ref="D210:E210" si="73">D71</f>
        <v>1</v>
      </c>
      <c r="E210" s="127" t="str">
        <f t="shared" si="73"/>
        <v>Sanitização Interna</v>
      </c>
      <c r="F210" s="128" t="str">
        <f>IF('Circunscrição I'!F71&gt;0,IF(AND('Circunscrição I'!$S71&lt;='Circunscrição I'!F71,'Circunscrição I'!F71&lt;='Circunscrição I'!$T71),'Circunscrição I'!F71,"excluído*"),"")</f>
        <v>excluído*</v>
      </c>
      <c r="G210" s="129">
        <f>IF('Circunscrição I'!G71&gt;0,IF(AND('Circunscrição I'!$S71&lt;='Circunscrição I'!G71,'Circunscrição I'!G71&lt;='Circunscrição I'!$T71),'Circunscrição I'!G71,"excluído*"),"")</f>
        <v>930</v>
      </c>
      <c r="H210" s="128" t="str">
        <f>IF('Circunscrição I'!H71&gt;0,IF(AND('Circunscrição I'!$S71&lt;='Circunscrição I'!H71,'Circunscrição I'!H71&lt;='Circunscrição I'!$T71),'Circunscrição I'!H71,"excluído*"),"")</f>
        <v/>
      </c>
      <c r="I210" s="128">
        <f>IF('Circunscrição I'!I71&gt;0,IF(AND('Circunscrição I'!$S71&lt;='Circunscrição I'!I71,'Circunscrição I'!I71&lt;='Circunscrição I'!$T71),'Circunscrição I'!I71,"excluído*"),"")</f>
        <v>580</v>
      </c>
      <c r="J210" s="128">
        <f>IF('Circunscrição I'!J71&gt;0,IF(AND('Circunscrição I'!$S71&lt;='Circunscrição I'!J71,'Circunscrição I'!J71&lt;='Circunscrição I'!$T71),'Circunscrição I'!J71,"excluído*"),"")</f>
        <v>272.4</v>
      </c>
      <c r="K210" s="130" t="str">
        <f>IF('Circunscrição I'!K71&gt;0,IF(AND('Circunscrição I'!$S71&lt;='Circunscrição I'!K71,'Circunscrição I'!K71&lt;='Circunscrição I'!$T71),'Circunscrição I'!K71,"excluído*"),"")</f>
        <v>excluído*</v>
      </c>
      <c r="L210" s="147" t="str">
        <f>IF('Circunscrição I'!L71&gt;0,IF(AND('Circunscrição I'!$S71&lt;='Circunscrição I'!L71,'Circunscrição I'!L71&lt;='Circunscrição I'!$T71),'Circunscrição I'!L71,"excluído*"),"")</f>
        <v/>
      </c>
      <c r="M210" s="147" t="str">
        <f>IF('Circunscrição I'!M71&gt;0,IF(AND('Circunscrição I'!$S71&lt;='Circunscrição I'!M71,'Circunscrição I'!M71&lt;='Circunscrição I'!$T71),'Circunscrição I'!M71,"excluído*"),"")</f>
        <v/>
      </c>
      <c r="N210" s="147" t="str">
        <f>IF('Circunscrição I'!N71&gt;0,IF(AND('Circunscrição I'!$S71&lt;='Circunscrição I'!N71,'Circunscrição I'!N71&lt;='Circunscrição I'!$T71),'Circunscrição I'!N71,"excluído*"),"")</f>
        <v/>
      </c>
      <c r="O210" s="148" t="str">
        <f>IF('Circunscrição I'!O71&gt;0,IF(AND('Circunscrição I'!$S71&lt;='Circunscrição I'!O71,'Circunscrição I'!O71&lt;='Circunscrição I'!$T71),'Circunscrição I'!O71,"excluído*"),"")</f>
        <v/>
      </c>
      <c r="P210" s="149" t="str">
        <f>IF('Circunscrição I'!P71&gt;0,IF(AND('Circunscrição I'!$S71&lt;='Circunscrição I'!P71,'Circunscrição I'!P71&lt;='Circunscrição I'!$T71),'Circunscrição I'!P71,"excluído*"),"")</f>
        <v/>
      </c>
      <c r="Q210" s="134">
        <f t="shared" si="7"/>
        <v>594.13</v>
      </c>
      <c r="S210" s="131">
        <f t="shared" si="8"/>
        <v>594.13</v>
      </c>
      <c r="T210" s="135"/>
    </row>
    <row r="211" ht="24.0" customHeight="1">
      <c r="A211" s="63"/>
      <c r="B211" s="81"/>
      <c r="C211" s="81"/>
      <c r="D211" s="150">
        <f t="shared" ref="D211:E211" si="74">D72</f>
        <v>1</v>
      </c>
      <c r="E211" s="151" t="str">
        <f t="shared" si="74"/>
        <v>Sanitização Externa</v>
      </c>
      <c r="F211" s="152">
        <f>IF('Circunscrição I'!F72&gt;0,IF(AND('Circunscrição I'!$S72&lt;='Circunscrição I'!F72,'Circunscrição I'!F72&lt;='Circunscrição I'!$T72),'Circunscrição I'!F72,"excluído*"),"")</f>
        <v>77.7</v>
      </c>
      <c r="G211" s="153">
        <f>IF('Circunscrição I'!G72&gt;0,IF(AND('Circunscrição I'!$S72&lt;='Circunscrição I'!G72,'Circunscrição I'!G72&lt;='Circunscrição I'!$T72),'Circunscrição I'!G72,"excluído*"),"")</f>
        <v>930</v>
      </c>
      <c r="H211" s="152" t="str">
        <f>IF('Circunscrição I'!H72&gt;0,IF(AND('Circunscrição I'!$S72&lt;='Circunscrição I'!H72,'Circunscrição I'!H72&lt;='Circunscrição I'!$T72),'Circunscrição I'!H72,"excluído*"),"")</f>
        <v/>
      </c>
      <c r="I211" s="153">
        <f>IF('Circunscrição I'!I72&gt;0,IF(AND('Circunscrição I'!$S72&lt;='Circunscrição I'!I72,'Circunscrição I'!I72&lt;='Circunscrição I'!$T72),'Circunscrição I'!I72,"excluído*"),"")</f>
        <v>250</v>
      </c>
      <c r="J211" s="152">
        <f>IF('Circunscrição I'!J72&gt;0,IF(AND('Circunscrição I'!$S72&lt;='Circunscrição I'!J72,'Circunscrição I'!J72&lt;='Circunscrição I'!$T72),'Circunscrição I'!J72,"excluído*"),"")</f>
        <v>180</v>
      </c>
      <c r="K211" s="154" t="str">
        <f>IF('Circunscrição I'!K72&gt;0,IF(AND('Circunscrição I'!$S72&lt;='Circunscrição I'!K72,'Circunscrição I'!K72&lt;='Circunscrição I'!$T72),'Circunscrição I'!K72,"excluído*"),"")</f>
        <v>excluído*</v>
      </c>
      <c r="L211" s="155" t="str">
        <f>IF('Circunscrição I'!L72&gt;0,IF(AND('Circunscrição I'!$S72&lt;='Circunscrição I'!L72,'Circunscrição I'!L72&lt;='Circunscrição I'!$T72),'Circunscrição I'!L72,"excluído*"),"")</f>
        <v/>
      </c>
      <c r="M211" s="155" t="str">
        <f>IF('Circunscrição I'!M72&gt;0,IF(AND('Circunscrição I'!$S72&lt;='Circunscrição I'!M72,'Circunscrição I'!M72&lt;='Circunscrição I'!$T72),'Circunscrição I'!M72,"excluído*"),"")</f>
        <v/>
      </c>
      <c r="N211" s="155" t="str">
        <f>IF('Circunscrição I'!N72&gt;0,IF(AND('Circunscrição I'!$S72&lt;='Circunscrição I'!N72,'Circunscrição I'!N72&lt;='Circunscrição I'!$T72),'Circunscrição I'!N72,"excluído*"),"")</f>
        <v/>
      </c>
      <c r="O211" s="156" t="str">
        <f>IF('Circunscrição I'!O72&gt;0,IF(AND('Circunscrição I'!$S72&lt;='Circunscrição I'!O72,'Circunscrição I'!O72&lt;='Circunscrição I'!$T72),'Circunscrição I'!O72,"excluído*"),"")</f>
        <v/>
      </c>
      <c r="P211" s="157" t="str">
        <f>IF('Circunscrição I'!P72&gt;0,IF(AND('Circunscrição I'!$S72&lt;='Circunscrição I'!P72,'Circunscrição I'!P72&lt;='Circunscrição I'!$T72),'Circunscrição I'!P72,"excluído*"),"")</f>
        <v/>
      </c>
      <c r="Q211" s="158">
        <f t="shared" si="7"/>
        <v>359.43</v>
      </c>
      <c r="R211" s="159"/>
      <c r="S211" s="160">
        <f t="shared" si="8"/>
        <v>359.43</v>
      </c>
      <c r="T211" s="161"/>
    </row>
    <row r="212" ht="24.0" customHeight="1">
      <c r="A212" s="63"/>
      <c r="B212" s="48">
        <f t="shared" ref="B212:E212" si="75">B73</f>
        <v>18</v>
      </c>
      <c r="C212" s="49" t="str">
        <f t="shared" si="75"/>
        <v>Indaiatuba
Rua das Primaveras, 3021 </v>
      </c>
      <c r="D212" s="162">
        <f t="shared" si="75"/>
        <v>5</v>
      </c>
      <c r="E212" s="163" t="str">
        <f t="shared" si="75"/>
        <v>Desinsetização Semestral</v>
      </c>
      <c r="F212" s="164">
        <f>IF('Circunscrição I'!F73&gt;0,IF(AND('Circunscrição I'!$S73&lt;='Circunscrição I'!F73,'Circunscrição I'!F73&lt;='Circunscrição I'!$T73),'Circunscrição I'!F73,"excluído*"),"")</f>
        <v>1217.18</v>
      </c>
      <c r="G212" s="165" t="str">
        <f>IF('Circunscrição I'!G73&gt;0,IF(AND('Circunscrição I'!$S73&lt;='Circunscrição I'!G73,'Circunscrição I'!G73&lt;='Circunscrição I'!$T73),'Circunscrição I'!G73,"excluído*"),"")</f>
        <v>excluído*</v>
      </c>
      <c r="H212" s="165" t="str">
        <f>IF('Circunscrição I'!H73&gt;0,IF(AND('Circunscrição I'!$S73&lt;='Circunscrição I'!H73,'Circunscrição I'!H73&lt;='Circunscrição I'!$T73),'Circunscrição I'!H73,"excluído*"),"")</f>
        <v/>
      </c>
      <c r="I212" s="164">
        <f>IF('Circunscrição I'!I73&gt;0,IF(AND('Circunscrição I'!$S73&lt;='Circunscrição I'!I73,'Circunscrição I'!I73&lt;='Circunscrição I'!$T73),'Circunscrição I'!I73,"excluído*"),"")</f>
        <v>1500</v>
      </c>
      <c r="J212" s="164">
        <f>IF('Circunscrição I'!J73&gt;0,IF(AND('Circunscrição I'!$S73&lt;='Circunscrição I'!J73,'Circunscrição I'!J73&lt;='Circunscrição I'!$T73),'Circunscrição I'!J73,"excluído*"),"")</f>
        <v>1217.18</v>
      </c>
      <c r="K212" s="166" t="str">
        <f>IF('Circunscrição I'!K73&gt;0,IF(AND('Circunscrição I'!$S73&lt;='Circunscrição I'!K73,'Circunscrição I'!K73&lt;='Circunscrição I'!$T73),'Circunscrição I'!K73,"excluído*"),"")</f>
        <v>excluído*</v>
      </c>
      <c r="L212" s="167" t="str">
        <f>IF('Circunscrição I'!L73&gt;0,IF(AND('Circunscrição I'!$S73&lt;='Circunscrição I'!L73,'Circunscrição I'!L73&lt;='Circunscrição I'!$T73),'Circunscrição I'!L73,"excluído*"),"")</f>
        <v/>
      </c>
      <c r="M212" s="167">
        <f>IF('Circunscrição I'!M73&gt;0,IF(AND('Circunscrição I'!$S73&lt;='Circunscrição I'!M73,'Circunscrição I'!M73&lt;='Circunscrição I'!$T73),'Circunscrição I'!M73,"excluído*"),"")</f>
        <v>1785.2</v>
      </c>
      <c r="N212" s="167">
        <f>IF('Circunscrição I'!N73&gt;0,IF(AND('Circunscrição I'!$S73&lt;='Circunscrição I'!N73,'Circunscrição I'!N73&lt;='Circunscrição I'!$T73),'Circunscrição I'!N73,"excluído*"),"")</f>
        <v>2292.36</v>
      </c>
      <c r="O212" s="168" t="str">
        <f>IF('Circunscrição I'!O73&gt;0,IF(AND('Circunscrição I'!$S73&lt;='Circunscrição I'!O73,'Circunscrição I'!O73&lt;='Circunscrição I'!$T73),'Circunscrição I'!O73,"excluído*"),"")</f>
        <v>excluído*</v>
      </c>
      <c r="P212" s="169" t="str">
        <f>IF('Circunscrição I'!P73&gt;0,IF(AND('Circunscrição I'!$S73&lt;='Circunscrição I'!P73,'Circunscrição I'!P73&lt;='Circunscrição I'!$T73),'Circunscrição I'!P73,"excluído*"),"")</f>
        <v/>
      </c>
      <c r="Q212" s="170">
        <f t="shared" si="7"/>
        <v>1602.38</v>
      </c>
      <c r="R212" s="171"/>
      <c r="S212" s="167">
        <f t="shared" si="8"/>
        <v>8011.9</v>
      </c>
      <c r="T212" s="172"/>
    </row>
    <row r="213" ht="24.0" customHeight="1">
      <c r="A213" s="63"/>
      <c r="B213" s="64"/>
      <c r="C213" s="64"/>
      <c r="D213" s="136">
        <f t="shared" ref="D213:E213" si="76">D74</f>
        <v>1</v>
      </c>
      <c r="E213" s="137" t="str">
        <f t="shared" si="76"/>
        <v>Desinsetização Extraordinária</v>
      </c>
      <c r="F213" s="138">
        <f>IF('Circunscrição I'!F74&gt;0,IF(AND('Circunscrição I'!$S74&lt;='Circunscrição I'!F74,'Circunscrição I'!F74&lt;='Circunscrição I'!$T74),'Circunscrição I'!F74,"excluído*"),"")</f>
        <v>1622.91</v>
      </c>
      <c r="G213" s="138">
        <f>IF('Circunscrição I'!G74&gt;0,IF(AND('Circunscrição I'!$S74&lt;='Circunscrição I'!G74,'Circunscrição I'!G74&lt;='Circunscrição I'!$T74),'Circunscrição I'!G74,"excluído*"),"")</f>
        <v>2835</v>
      </c>
      <c r="H213" s="138" t="str">
        <f>IF('Circunscrição I'!H74&gt;0,IF(AND('Circunscrição I'!$S74&lt;='Circunscrição I'!H74,'Circunscrição I'!H74&lt;='Circunscrição I'!$T74),'Circunscrição I'!H74,"excluído*"),"")</f>
        <v/>
      </c>
      <c r="I213" s="138">
        <f>IF('Circunscrição I'!I74&gt;0,IF(AND('Circunscrição I'!$S74&lt;='Circunscrição I'!I74,'Circunscrição I'!I74&lt;='Circunscrição I'!$T74),'Circunscrição I'!I74,"excluído*"),"")</f>
        <v>750</v>
      </c>
      <c r="J213" s="139">
        <f>IF('Circunscrição I'!J74&gt;0,IF(AND('Circunscrição I'!$S74&lt;='Circunscrição I'!J74,'Circunscrição I'!J74&lt;='Circunscrição I'!$T74),'Circunscrição I'!J74,"excluído*"),"")</f>
        <v>1217.18</v>
      </c>
      <c r="K213" s="140" t="str">
        <f>IF('Circunscrição I'!K74&gt;0,IF(AND('Circunscrição I'!$S74&lt;='Circunscrição I'!K74,'Circunscrição I'!K74&lt;='Circunscrição I'!$T74),'Circunscrição I'!K74,"excluído*"),"")</f>
        <v>excluído*</v>
      </c>
      <c r="L213" s="141" t="str">
        <f>IF('Circunscrição I'!L74&gt;0,IF(AND('Circunscrição I'!$S74&lt;='Circunscrição I'!L74,'Circunscrição I'!L74&lt;='Circunscrição I'!$T74),'Circunscrição I'!L74,"excluído*"),"")</f>
        <v/>
      </c>
      <c r="M213" s="141" t="str">
        <f>IF('Circunscrição I'!M74&gt;0,IF(AND('Circunscrição I'!$S74&lt;='Circunscrição I'!M74,'Circunscrição I'!M74&lt;='Circunscrição I'!$T74),'Circunscrição I'!M74,"excluído*"),"")</f>
        <v/>
      </c>
      <c r="N213" s="141" t="str">
        <f>IF('Circunscrição I'!N74&gt;0,IF(AND('Circunscrição I'!$S74&lt;='Circunscrição I'!N74,'Circunscrição I'!N74&lt;='Circunscrição I'!$T74),'Circunscrição I'!N74,"excluído*"),"")</f>
        <v/>
      </c>
      <c r="O213" s="142" t="str">
        <f>IF('Circunscrição I'!O74&gt;0,IF(AND('Circunscrição I'!$S74&lt;='Circunscrição I'!O74,'Circunscrição I'!O74&lt;='Circunscrição I'!$T74),'Circunscrição I'!O74,"excluído*"),"")</f>
        <v>excluído*</v>
      </c>
      <c r="P213" s="143" t="str">
        <f>IF('Circunscrição I'!P74&gt;0,IF(AND('Circunscrição I'!$S74&lt;='Circunscrição I'!P74,'Circunscrição I'!P74&lt;='Circunscrição I'!$T74),'Circunscrição I'!P74,"excluído*"),"")</f>
        <v/>
      </c>
      <c r="Q213" s="144">
        <f t="shared" si="7"/>
        <v>1606.27</v>
      </c>
      <c r="S213" s="141">
        <f t="shared" si="8"/>
        <v>1606.27</v>
      </c>
      <c r="T213" s="145"/>
    </row>
    <row r="214" ht="24.0" customHeight="1">
      <c r="A214" s="63"/>
      <c r="B214" s="64"/>
      <c r="C214" s="64"/>
      <c r="D214" s="146">
        <f t="shared" ref="D214:E214" si="77">D75</f>
        <v>1</v>
      </c>
      <c r="E214" s="127" t="str">
        <f t="shared" si="77"/>
        <v>Sanitização Interna</v>
      </c>
      <c r="F214" s="128">
        <f>IF('Circunscrição I'!F75&gt;0,IF(AND('Circunscrição I'!$S75&lt;='Circunscrição I'!F75,'Circunscrição I'!F75&lt;='Circunscrição I'!$T75),'Circunscrição I'!F75,"excluído*"),"")</f>
        <v>377.79</v>
      </c>
      <c r="G214" s="129">
        <f>IF('Circunscrição I'!G75&gt;0,IF(AND('Circunscrição I'!$S75&lt;='Circunscrição I'!G75,'Circunscrição I'!G75&lt;='Circunscrição I'!$T75),'Circunscrição I'!G75,"excluído*"),"")</f>
        <v>1116</v>
      </c>
      <c r="H214" s="128" t="str">
        <f>IF('Circunscrição I'!H75&gt;0,IF(AND('Circunscrição I'!$S75&lt;='Circunscrição I'!H75,'Circunscrição I'!H75&lt;='Circunscrição I'!$T75),'Circunscrição I'!H75,"excluído*"),"")</f>
        <v/>
      </c>
      <c r="I214" s="128">
        <f>IF('Circunscrição I'!I75&gt;0,IF(AND('Circunscrição I'!$S75&lt;='Circunscrição I'!I75,'Circunscrição I'!I75&lt;='Circunscrição I'!$T75),'Circunscrição I'!I75,"excluído*"),"")</f>
        <v>800</v>
      </c>
      <c r="J214" s="128">
        <f>IF('Circunscrição I'!J75&gt;0,IF(AND('Circunscrição I'!$S75&lt;='Circunscrição I'!J75,'Circunscrição I'!J75&lt;='Circunscrição I'!$T75),'Circunscrição I'!J75,"excluído*"),"")</f>
        <v>566.69</v>
      </c>
      <c r="K214" s="130" t="str">
        <f>IF('Circunscrição I'!K75&gt;0,IF(AND('Circunscrição I'!$S75&lt;='Circunscrição I'!K75,'Circunscrição I'!K75&lt;='Circunscrição I'!$T75),'Circunscrição I'!K75,"excluído*"),"")</f>
        <v>excluído*</v>
      </c>
      <c r="L214" s="147" t="str">
        <f>IF('Circunscrição I'!L75&gt;0,IF(AND('Circunscrição I'!$S75&lt;='Circunscrição I'!L75,'Circunscrição I'!L75&lt;='Circunscrição I'!$T75),'Circunscrição I'!L75,"excluído*"),"")</f>
        <v/>
      </c>
      <c r="M214" s="147" t="str">
        <f>IF('Circunscrição I'!M75&gt;0,IF(AND('Circunscrição I'!$S75&lt;='Circunscrição I'!M75,'Circunscrição I'!M75&lt;='Circunscrição I'!$T75),'Circunscrição I'!M75,"excluído*"),"")</f>
        <v/>
      </c>
      <c r="N214" s="147" t="str">
        <f>IF('Circunscrição I'!N75&gt;0,IF(AND('Circunscrição I'!$S75&lt;='Circunscrição I'!N75,'Circunscrição I'!N75&lt;='Circunscrição I'!$T75),'Circunscrição I'!N75,"excluído*"),"")</f>
        <v/>
      </c>
      <c r="O214" s="148" t="str">
        <f>IF('Circunscrição I'!O75&gt;0,IF(AND('Circunscrição I'!$S75&lt;='Circunscrição I'!O75,'Circunscrição I'!O75&lt;='Circunscrição I'!$T75),'Circunscrição I'!O75,"excluído*"),"")</f>
        <v/>
      </c>
      <c r="P214" s="149" t="str">
        <f>IF('Circunscrição I'!P75&gt;0,IF(AND('Circunscrição I'!$S75&lt;='Circunscrição I'!P75,'Circunscrição I'!P75&lt;='Circunscrição I'!$T75),'Circunscrição I'!P75,"excluído*"),"")</f>
        <v/>
      </c>
      <c r="Q214" s="134">
        <f t="shared" si="7"/>
        <v>715.12</v>
      </c>
      <c r="S214" s="131">
        <f t="shared" si="8"/>
        <v>715.12</v>
      </c>
      <c r="T214" s="135"/>
    </row>
    <row r="215" ht="24.0" customHeight="1">
      <c r="A215" s="63"/>
      <c r="B215" s="81"/>
      <c r="C215" s="81"/>
      <c r="D215" s="150">
        <f t="shared" ref="D215:E215" si="78">D76</f>
        <v>1</v>
      </c>
      <c r="E215" s="151" t="str">
        <f t="shared" si="78"/>
        <v>Sanitização Externa</v>
      </c>
      <c r="F215" s="152">
        <f>IF('Circunscrição I'!F76&gt;0,IF(AND('Circunscrição I'!$S76&lt;='Circunscrição I'!F76,'Circunscrição I'!F76&lt;='Circunscrição I'!$T76),'Circunscrição I'!F76,"excluído*"),"")</f>
        <v>650.5</v>
      </c>
      <c r="G215" s="153" t="str">
        <f>IF('Circunscrição I'!G76&gt;0,IF(AND('Circunscrição I'!$S76&lt;='Circunscrição I'!G76,'Circunscrição I'!G76&lt;='Circunscrição I'!$T76),'Circunscrição I'!G76,"excluído*"),"")</f>
        <v>excluído*</v>
      </c>
      <c r="H215" s="152" t="str">
        <f>IF('Circunscrição I'!H76&gt;0,IF(AND('Circunscrição I'!$S76&lt;='Circunscrição I'!H76,'Circunscrição I'!H76&lt;='Circunscrição I'!$T76),'Circunscrição I'!H76,"excluído*"),"")</f>
        <v/>
      </c>
      <c r="I215" s="153">
        <f>IF('Circunscrição I'!I76&gt;0,IF(AND('Circunscrição I'!$S76&lt;='Circunscrição I'!I76,'Circunscrição I'!I76&lt;='Circunscrição I'!$T76),'Circunscrição I'!I76,"excluído*"),"")</f>
        <v>980</v>
      </c>
      <c r="J215" s="152">
        <f>IF('Circunscrição I'!J76&gt;0,IF(AND('Circunscrição I'!$S76&lt;='Circunscrição I'!J76,'Circunscrição I'!J76&lt;='Circunscrição I'!$T76),'Circunscrição I'!J76,"excluído*"),"")</f>
        <v>650.5</v>
      </c>
      <c r="K215" s="154">
        <f>IF('Circunscrição I'!K76&gt;0,IF(AND('Circunscrição I'!$S76&lt;='Circunscrição I'!K76,'Circunscrição I'!K76&lt;='Circunscrição I'!$T76),'Circunscrição I'!K76,"excluído*"),"")</f>
        <v>1130.16</v>
      </c>
      <c r="L215" s="155" t="str">
        <f>IF('Circunscrição I'!L76&gt;0,IF(AND('Circunscrição I'!$S76&lt;='Circunscrição I'!L76,'Circunscrição I'!L76&lt;='Circunscrição I'!$T76),'Circunscrição I'!L76,"excluído*"),"")</f>
        <v/>
      </c>
      <c r="M215" s="155" t="str">
        <f>IF('Circunscrição I'!M76&gt;0,IF(AND('Circunscrição I'!$S76&lt;='Circunscrição I'!M76,'Circunscrição I'!M76&lt;='Circunscrição I'!$T76),'Circunscrição I'!M76,"excluído*"),"")</f>
        <v/>
      </c>
      <c r="N215" s="155" t="str">
        <f>IF('Circunscrição I'!N76&gt;0,IF(AND('Circunscrição I'!$S76&lt;='Circunscrição I'!N76,'Circunscrição I'!N76&lt;='Circunscrição I'!$T76),'Circunscrição I'!N76,"excluído*"),"")</f>
        <v/>
      </c>
      <c r="O215" s="156" t="str">
        <f>IF('Circunscrição I'!O76&gt;0,IF(AND('Circunscrição I'!$S76&lt;='Circunscrição I'!O76,'Circunscrição I'!O76&lt;='Circunscrição I'!$T76),'Circunscrição I'!O76,"excluído*"),"")</f>
        <v/>
      </c>
      <c r="P215" s="157" t="str">
        <f>IF('Circunscrição I'!P76&gt;0,IF(AND('Circunscrição I'!$S76&lt;='Circunscrição I'!P76,'Circunscrição I'!P76&lt;='Circunscrição I'!$T76),'Circunscrição I'!P76,"excluído*"),"")</f>
        <v/>
      </c>
      <c r="Q215" s="158">
        <f t="shared" si="7"/>
        <v>852.79</v>
      </c>
      <c r="R215" s="159"/>
      <c r="S215" s="160">
        <f t="shared" si="8"/>
        <v>852.79</v>
      </c>
      <c r="T215" s="161"/>
    </row>
    <row r="216" ht="24.0" customHeight="1">
      <c r="A216" s="63"/>
      <c r="B216" s="48">
        <f t="shared" ref="B216:E216" si="79">B77</f>
        <v>19</v>
      </c>
      <c r="C216" s="49" t="str">
        <f t="shared" si="79"/>
        <v>Itapira
Rua Conselheiro Dantas, 79  </v>
      </c>
      <c r="D216" s="162">
        <f t="shared" si="79"/>
        <v>5</v>
      </c>
      <c r="E216" s="163" t="str">
        <f t="shared" si="79"/>
        <v>Desinsetização Semestral</v>
      </c>
      <c r="F216" s="164">
        <f>IF('Circunscrição I'!F77&gt;0,IF(AND('Circunscrição I'!$S77&lt;='Circunscrição I'!F77,'Circunscrição I'!F77&lt;='Circunscrição I'!$T77),'Circunscrição I'!F77,"excluído*"),"")</f>
        <v>761.72</v>
      </c>
      <c r="G216" s="165" t="str">
        <f>IF('Circunscrição I'!G77&gt;0,IF(AND('Circunscrição I'!$S77&lt;='Circunscrição I'!G77,'Circunscrição I'!G77&lt;='Circunscrição I'!$T77),'Circunscrição I'!G77,"excluído*"),"")</f>
        <v>excluído*</v>
      </c>
      <c r="H216" s="165" t="str">
        <f>IF('Circunscrição I'!H77&gt;0,IF(AND('Circunscrição I'!$S77&lt;='Circunscrição I'!H77,'Circunscrição I'!H77&lt;='Circunscrição I'!$T77),'Circunscrição I'!H77,"excluído*"),"")</f>
        <v/>
      </c>
      <c r="I216" s="164">
        <f>IF('Circunscrição I'!I77&gt;0,IF(AND('Circunscrição I'!$S77&lt;='Circunscrição I'!I77,'Circunscrição I'!I77&lt;='Circunscrição I'!$T77),'Circunscrição I'!I77,"excluído*"),"")</f>
        <v>1650</v>
      </c>
      <c r="J216" s="164">
        <f>IF('Circunscrição I'!J77&gt;0,IF(AND('Circunscrição I'!$S77&lt;='Circunscrição I'!J77,'Circunscrição I'!J77&lt;='Circunscrição I'!$T77),'Circunscrição I'!J77,"excluído*"),"")</f>
        <v>1523.44</v>
      </c>
      <c r="K216" s="166" t="str">
        <f>IF('Circunscrição I'!K77&gt;0,IF(AND('Circunscrição I'!$S77&lt;='Circunscrição I'!K77,'Circunscrição I'!K77&lt;='Circunscrição I'!$T77),'Circunscrição I'!K77,"excluído*"),"")</f>
        <v>excluído*</v>
      </c>
      <c r="L216" s="167" t="str">
        <f>IF('Circunscrição I'!L77&gt;0,IF(AND('Circunscrição I'!$S77&lt;='Circunscrição I'!L77,'Circunscrição I'!L77&lt;='Circunscrição I'!$T77),'Circunscrição I'!L77,"excluído*"),"")</f>
        <v/>
      </c>
      <c r="M216" s="167">
        <f>IF('Circunscrição I'!M77&gt;0,IF(AND('Circunscrição I'!$S77&lt;='Circunscrição I'!M77,'Circunscrição I'!M77&lt;='Circunscrição I'!$T77),'Circunscrição I'!M77,"excluído*"),"")</f>
        <v>1117.19</v>
      </c>
      <c r="N216" s="167">
        <f>IF('Circunscrição I'!N77&gt;0,IF(AND('Circunscrição I'!$S77&lt;='Circunscrição I'!N77,'Circunscrição I'!N77&lt;='Circunscrição I'!$T77),'Circunscrição I'!N77,"excluído*"),"")</f>
        <v>1434.57</v>
      </c>
      <c r="O216" s="168" t="str">
        <f>IF('Circunscrição I'!O77&gt;0,IF(AND('Circunscrição I'!$S77&lt;='Circunscrição I'!O77,'Circunscrição I'!O77&lt;='Circunscrição I'!$T77),'Circunscrição I'!O77,"excluído*"),"")</f>
        <v>excluído*</v>
      </c>
      <c r="P216" s="169" t="str">
        <f>IF('Circunscrição I'!P77&gt;0,IF(AND('Circunscrição I'!$S77&lt;='Circunscrição I'!P77,'Circunscrição I'!P77&lt;='Circunscrição I'!$T77),'Circunscrição I'!P77,"excluído*"),"")</f>
        <v/>
      </c>
      <c r="Q216" s="170">
        <f t="shared" si="7"/>
        <v>1297.38</v>
      </c>
      <c r="R216" s="171"/>
      <c r="S216" s="167">
        <f t="shared" si="8"/>
        <v>6486.9</v>
      </c>
      <c r="T216" s="172"/>
    </row>
    <row r="217" ht="24.0" customHeight="1">
      <c r="A217" s="63"/>
      <c r="B217" s="64"/>
      <c r="C217" s="64"/>
      <c r="D217" s="136">
        <f t="shared" ref="D217:E217" si="80">D78</f>
        <v>1</v>
      </c>
      <c r="E217" s="137" t="str">
        <f t="shared" si="80"/>
        <v>Desinsetização Extraordinária</v>
      </c>
      <c r="F217" s="138">
        <f>IF('Circunscrição I'!F78&gt;0,IF(AND('Circunscrição I'!$S78&lt;='Circunscrição I'!F78,'Circunscrição I'!F78&lt;='Circunscrição I'!$T78),'Circunscrição I'!F78,"excluído*"),"")</f>
        <v>1015.62</v>
      </c>
      <c r="G217" s="138">
        <f>IF('Circunscrição I'!G78&gt;0,IF(AND('Circunscrição I'!$S78&lt;='Circunscrição I'!G78,'Circunscrição I'!G78&lt;='Circunscrição I'!$T78),'Circunscrição I'!G78,"excluído*"),"")</f>
        <v>2115</v>
      </c>
      <c r="H217" s="138" t="str">
        <f>IF('Circunscrição I'!H78&gt;0,IF(AND('Circunscrição I'!$S78&lt;='Circunscrição I'!H78,'Circunscrição I'!H78&lt;='Circunscrição I'!$T78),'Circunscrição I'!H78,"excluído*"),"")</f>
        <v/>
      </c>
      <c r="I217" s="138">
        <f>IF('Circunscrição I'!I78&gt;0,IF(AND('Circunscrição I'!$S78&lt;='Circunscrição I'!I78,'Circunscrição I'!I78&lt;='Circunscrição I'!$T78),'Circunscrição I'!I78,"excluído*"),"")</f>
        <v>825</v>
      </c>
      <c r="J217" s="139">
        <f>IF('Circunscrição I'!J78&gt;0,IF(AND('Circunscrição I'!$S78&lt;='Circunscrição I'!J78,'Circunscrição I'!J78&lt;='Circunscrição I'!$T78),'Circunscrição I'!J78,"excluído*"),"")</f>
        <v>1523.44</v>
      </c>
      <c r="K217" s="140" t="str">
        <f>IF('Circunscrição I'!K78&gt;0,IF(AND('Circunscrição I'!$S78&lt;='Circunscrição I'!K78,'Circunscrição I'!K78&lt;='Circunscrição I'!$T78),'Circunscrição I'!K78,"excluído*"),"")</f>
        <v>excluído*</v>
      </c>
      <c r="L217" s="141" t="str">
        <f>IF('Circunscrição I'!L78&gt;0,IF(AND('Circunscrição I'!$S78&lt;='Circunscrição I'!L78,'Circunscrição I'!L78&lt;='Circunscrição I'!$T78),'Circunscrição I'!L78,"excluído*"),"")</f>
        <v/>
      </c>
      <c r="M217" s="141" t="str">
        <f>IF('Circunscrição I'!M78&gt;0,IF(AND('Circunscrição I'!$S78&lt;='Circunscrição I'!M78,'Circunscrição I'!M78&lt;='Circunscrição I'!$T78),'Circunscrição I'!M78,"excluído*"),"")</f>
        <v/>
      </c>
      <c r="N217" s="141" t="str">
        <f>IF('Circunscrição I'!N78&gt;0,IF(AND('Circunscrição I'!$S78&lt;='Circunscrição I'!N78,'Circunscrição I'!N78&lt;='Circunscrição I'!$T78),'Circunscrição I'!N78,"excluído*"),"")</f>
        <v/>
      </c>
      <c r="O217" s="142" t="str">
        <f>IF('Circunscrição I'!O78&gt;0,IF(AND('Circunscrição I'!$S78&lt;='Circunscrição I'!O78,'Circunscrição I'!O78&lt;='Circunscrição I'!$T78),'Circunscrição I'!O78,"excluído*"),"")</f>
        <v>excluído*</v>
      </c>
      <c r="P217" s="143" t="str">
        <f>IF('Circunscrição I'!P78&gt;0,IF(AND('Circunscrição I'!$S78&lt;='Circunscrição I'!P78,'Circunscrição I'!P78&lt;='Circunscrição I'!$T78),'Circunscrição I'!P78,"excluído*"),"")</f>
        <v/>
      </c>
      <c r="Q217" s="144">
        <f t="shared" si="7"/>
        <v>1369.77</v>
      </c>
      <c r="S217" s="141">
        <f t="shared" si="8"/>
        <v>1369.77</v>
      </c>
      <c r="T217" s="145"/>
    </row>
    <row r="218" ht="24.0" customHeight="1">
      <c r="A218" s="63"/>
      <c r="B218" s="64"/>
      <c r="C218" s="64"/>
      <c r="D218" s="146">
        <f t="shared" ref="D218:E218" si="81">D79</f>
        <v>1</v>
      </c>
      <c r="E218" s="127" t="str">
        <f t="shared" si="81"/>
        <v>Sanitização Interna</v>
      </c>
      <c r="F218" s="128" t="str">
        <f>IF('Circunscrição I'!F79&gt;0,IF(AND('Circunscrição I'!$S79&lt;='Circunscrição I'!F79,'Circunscrição I'!F79&lt;='Circunscrição I'!$T79),'Circunscrição I'!F79,"excluído*"),"")</f>
        <v>excluído*</v>
      </c>
      <c r="G218" s="129">
        <f>IF('Circunscrição I'!G79&gt;0,IF(AND('Circunscrição I'!$S79&lt;='Circunscrição I'!G79,'Circunscrição I'!G79&lt;='Circunscrição I'!$T79),'Circunscrição I'!G79,"excluído*"),"")</f>
        <v>1476</v>
      </c>
      <c r="H218" s="128" t="str">
        <f>IF('Circunscrição I'!H79&gt;0,IF(AND('Circunscrição I'!$S79&lt;='Circunscrição I'!H79,'Circunscrição I'!H79&lt;='Circunscrição I'!$T79),'Circunscrição I'!H79,"excluído*"),"")</f>
        <v/>
      </c>
      <c r="I218" s="128">
        <f>IF('Circunscrição I'!I79&gt;0,IF(AND('Circunscrição I'!$S79&lt;='Circunscrição I'!I79,'Circunscrição I'!I79&lt;='Circunscrição I'!$T79),'Circunscrição I'!I79,"excluído*"),"")</f>
        <v>980</v>
      </c>
      <c r="J218" s="128">
        <f>IF('Circunscrição I'!J79&gt;0,IF(AND('Circunscrição I'!$S79&lt;='Circunscrição I'!J79,'Circunscrição I'!J79&lt;='Circunscrição I'!$T79),'Circunscrição I'!J79,"excluído*"),"")</f>
        <v>1348.73</v>
      </c>
      <c r="K218" s="130" t="str">
        <f>IF('Circunscrição I'!K79&gt;0,IF(AND('Circunscrição I'!$S79&lt;='Circunscrição I'!K79,'Circunscrição I'!K79&lt;='Circunscrição I'!$T79),'Circunscrição I'!K79,"excluído*"),"")</f>
        <v>excluído*</v>
      </c>
      <c r="L218" s="147" t="str">
        <f>IF('Circunscrição I'!L79&gt;0,IF(AND('Circunscrição I'!$S79&lt;='Circunscrição I'!L79,'Circunscrição I'!L79&lt;='Circunscrição I'!$T79),'Circunscrição I'!L79,"excluído*"),"")</f>
        <v/>
      </c>
      <c r="M218" s="147" t="str">
        <f>IF('Circunscrição I'!M79&gt;0,IF(AND('Circunscrição I'!$S79&lt;='Circunscrição I'!M79,'Circunscrição I'!M79&lt;='Circunscrição I'!$T79),'Circunscrição I'!M79,"excluído*"),"")</f>
        <v/>
      </c>
      <c r="N218" s="147" t="str">
        <f>IF('Circunscrição I'!N79&gt;0,IF(AND('Circunscrição I'!$S79&lt;='Circunscrição I'!N79,'Circunscrição I'!N79&lt;='Circunscrição I'!$T79),'Circunscrição I'!N79,"excluído*"),"")</f>
        <v/>
      </c>
      <c r="O218" s="148" t="str">
        <f>IF('Circunscrição I'!O79&gt;0,IF(AND('Circunscrição I'!$S79&lt;='Circunscrição I'!O79,'Circunscrição I'!O79&lt;='Circunscrição I'!$T79),'Circunscrição I'!O79,"excluído*"),"")</f>
        <v/>
      </c>
      <c r="P218" s="149" t="str">
        <f>IF('Circunscrição I'!P79&gt;0,IF(AND('Circunscrição I'!$S79&lt;='Circunscrição I'!P79,'Circunscrição I'!P79&lt;='Circunscrição I'!$T79),'Circunscrição I'!P79,"excluído*"),"")</f>
        <v/>
      </c>
      <c r="Q218" s="134">
        <f t="shared" si="7"/>
        <v>1268.24</v>
      </c>
      <c r="S218" s="131">
        <f t="shared" si="8"/>
        <v>1268.24</v>
      </c>
      <c r="T218" s="135"/>
    </row>
    <row r="219" ht="24.0" customHeight="1">
      <c r="A219" s="63"/>
      <c r="B219" s="81"/>
      <c r="C219" s="81"/>
      <c r="D219" s="150">
        <f t="shared" ref="D219:E219" si="82">D80</f>
        <v>1</v>
      </c>
      <c r="E219" s="151" t="str">
        <f t="shared" si="82"/>
        <v>Sanitização Externa</v>
      </c>
      <c r="F219" s="152" t="str">
        <f>IF('Circunscrição I'!F80&gt;0,IF(AND('Circunscrição I'!$S80&lt;='Circunscrição I'!F80,'Circunscrição I'!F80&lt;='Circunscrição I'!$T80),'Circunscrição I'!F80,"excluído*"),"")</f>
        <v>excluído*</v>
      </c>
      <c r="G219" s="153">
        <f>IF('Circunscrição I'!G80&gt;0,IF(AND('Circunscrição I'!$S80&lt;='Circunscrição I'!G80,'Circunscrição I'!G80&lt;='Circunscrição I'!$T80),'Circunscrição I'!G80,"excluído*"),"")</f>
        <v>930</v>
      </c>
      <c r="H219" s="152" t="str">
        <f>IF('Circunscrição I'!H80&gt;0,IF(AND('Circunscrição I'!$S80&lt;='Circunscrição I'!H80,'Circunscrição I'!H80&lt;='Circunscrição I'!$T80),'Circunscrição I'!H80,"excluído*"),"")</f>
        <v/>
      </c>
      <c r="I219" s="153">
        <f>IF('Circunscrição I'!I80&gt;0,IF(AND('Circunscrição I'!$S80&lt;='Circunscrição I'!I80,'Circunscrição I'!I80&lt;='Circunscrição I'!$T80),'Circunscrição I'!I80,"excluído*"),"")</f>
        <v>350</v>
      </c>
      <c r="J219" s="152">
        <f>IF('Circunscrição I'!J80&gt;0,IF(AND('Circunscrição I'!$S80&lt;='Circunscrição I'!J80,'Circunscrição I'!J80&lt;='Circunscrição I'!$T80),'Circunscrição I'!J80,"excluído*"),"")</f>
        <v>400</v>
      </c>
      <c r="K219" s="154" t="str">
        <f>IF('Circunscrição I'!K80&gt;0,IF(AND('Circunscrição I'!$S80&lt;='Circunscrição I'!K80,'Circunscrição I'!K80&lt;='Circunscrição I'!$T80),'Circunscrição I'!K80,"excluído*"),"")</f>
        <v>excluído*</v>
      </c>
      <c r="L219" s="155" t="str">
        <f>IF('Circunscrição I'!L80&gt;0,IF(AND('Circunscrição I'!$S80&lt;='Circunscrição I'!L80,'Circunscrição I'!L80&lt;='Circunscrição I'!$T80),'Circunscrição I'!L80,"excluído*"),"")</f>
        <v/>
      </c>
      <c r="M219" s="155" t="str">
        <f>IF('Circunscrição I'!M80&gt;0,IF(AND('Circunscrição I'!$S80&lt;='Circunscrição I'!M80,'Circunscrição I'!M80&lt;='Circunscrição I'!$T80),'Circunscrição I'!M80,"excluído*"),"")</f>
        <v/>
      </c>
      <c r="N219" s="155" t="str">
        <f>IF('Circunscrição I'!N80&gt;0,IF(AND('Circunscrição I'!$S80&lt;='Circunscrição I'!N80,'Circunscrição I'!N80&lt;='Circunscrição I'!$T80),'Circunscrição I'!N80,"excluído*"),"")</f>
        <v/>
      </c>
      <c r="O219" s="156" t="str">
        <f>IF('Circunscrição I'!O80&gt;0,IF(AND('Circunscrição I'!$S80&lt;='Circunscrição I'!O80,'Circunscrição I'!O80&lt;='Circunscrição I'!$T80),'Circunscrição I'!O80,"excluído*"),"")</f>
        <v/>
      </c>
      <c r="P219" s="157" t="str">
        <f>IF('Circunscrição I'!P80&gt;0,IF(AND('Circunscrição I'!$S80&lt;='Circunscrição I'!P80,'Circunscrição I'!P80&lt;='Circunscrição I'!$T80),'Circunscrição I'!P80,"excluído*"),"")</f>
        <v/>
      </c>
      <c r="Q219" s="158">
        <f t="shared" si="7"/>
        <v>560</v>
      </c>
      <c r="R219" s="159"/>
      <c r="S219" s="160">
        <f t="shared" si="8"/>
        <v>560</v>
      </c>
      <c r="T219" s="161"/>
    </row>
    <row r="220" ht="24.0" customHeight="1">
      <c r="A220" s="63"/>
      <c r="B220" s="48">
        <f t="shared" ref="B220:E220" si="83">B81</f>
        <v>20</v>
      </c>
      <c r="C220" s="49" t="str">
        <f t="shared" si="83"/>
        <v>Itatiba
Avenida da Saudade, 584 </v>
      </c>
      <c r="D220" s="162">
        <f t="shared" si="83"/>
        <v>5</v>
      </c>
      <c r="E220" s="163" t="str">
        <f t="shared" si="83"/>
        <v>Desinsetização Semestral</v>
      </c>
      <c r="F220" s="164">
        <f>IF('Circunscrição I'!F81&gt;0,IF(AND('Circunscrição I'!$S81&lt;='Circunscrição I'!F81,'Circunscrição I'!F81&lt;='Circunscrição I'!$T81),'Circunscrição I'!F81,"excluído*"),"")</f>
        <v>1552.62</v>
      </c>
      <c r="G220" s="165">
        <f>IF('Circunscrição I'!G81&gt;0,IF(AND('Circunscrição I'!$S81&lt;='Circunscrição I'!G81,'Circunscrição I'!G81&lt;='Circunscrição I'!$T81),'Circunscrição I'!G81,"excluído*"),"")</f>
        <v>3150</v>
      </c>
      <c r="H220" s="165" t="str">
        <f>IF('Circunscrição I'!H81&gt;0,IF(AND('Circunscrição I'!$S81&lt;='Circunscrição I'!H81,'Circunscrição I'!H81&lt;='Circunscrição I'!$T81),'Circunscrição I'!H81,"excluído*"),"")</f>
        <v/>
      </c>
      <c r="I220" s="164">
        <f>IF('Circunscrição I'!I81&gt;0,IF(AND('Circunscrição I'!$S81&lt;='Circunscrição I'!I81,'Circunscrição I'!I81&lt;='Circunscrição I'!$T81),'Circunscrição I'!I81,"excluído*"),"")</f>
        <v>1500</v>
      </c>
      <c r="J220" s="164">
        <f>IF('Circunscrição I'!J81&gt;0,IF(AND('Circunscrição I'!$S81&lt;='Circunscrição I'!J81,'Circunscrição I'!J81&lt;='Circunscrição I'!$T81),'Circunscrição I'!J81,"excluído*"),"")</f>
        <v>1552.62</v>
      </c>
      <c r="K220" s="166" t="str">
        <f>IF('Circunscrição I'!K81&gt;0,IF(AND('Circunscrição I'!$S81&lt;='Circunscrição I'!K81,'Circunscrição I'!K81&lt;='Circunscrição I'!$T81),'Circunscrição I'!K81,"excluído*"),"")</f>
        <v>excluído*</v>
      </c>
      <c r="L220" s="167" t="str">
        <f>IF('Circunscrição I'!L81&gt;0,IF(AND('Circunscrição I'!$S81&lt;='Circunscrição I'!L81,'Circunscrição I'!L81&lt;='Circunscrição I'!$T81),'Circunscrição I'!L81,"excluído*"),"")</f>
        <v/>
      </c>
      <c r="M220" s="167">
        <f>IF('Circunscrição I'!M81&gt;0,IF(AND('Circunscrição I'!$S81&lt;='Circunscrição I'!M81,'Circunscrição I'!M81&lt;='Circunscrição I'!$T81),'Circunscrição I'!M81,"excluído*"),"")</f>
        <v>2277.18</v>
      </c>
      <c r="N220" s="167">
        <f>IF('Circunscrição I'!N81&gt;0,IF(AND('Circunscrição I'!$S81&lt;='Circunscrição I'!N81,'Circunscrição I'!N81&lt;='Circunscrição I'!$T81),'Circunscrição I'!N81,"excluído*"),"")</f>
        <v>2924.1</v>
      </c>
      <c r="O220" s="168" t="str">
        <f>IF('Circunscrição I'!O81&gt;0,IF(AND('Circunscrição I'!$S81&lt;='Circunscrição I'!O81,'Circunscrição I'!O81&lt;='Circunscrição I'!$T81),'Circunscrição I'!O81,"excluído*"),"")</f>
        <v>excluído*</v>
      </c>
      <c r="P220" s="169" t="str">
        <f>IF('Circunscrição I'!P81&gt;0,IF(AND('Circunscrição I'!$S81&lt;='Circunscrição I'!P81,'Circunscrição I'!P81&lt;='Circunscrição I'!$T81),'Circunscrição I'!P81,"excluído*"),"")</f>
        <v/>
      </c>
      <c r="Q220" s="170">
        <f t="shared" si="7"/>
        <v>2159.42</v>
      </c>
      <c r="R220" s="171"/>
      <c r="S220" s="167">
        <f t="shared" si="8"/>
        <v>10797.1</v>
      </c>
      <c r="T220" s="172"/>
    </row>
    <row r="221" ht="24.0" customHeight="1">
      <c r="A221" s="63"/>
      <c r="B221" s="64"/>
      <c r="C221" s="64"/>
      <c r="D221" s="136">
        <f t="shared" ref="D221:E221" si="84">D82</f>
        <v>1</v>
      </c>
      <c r="E221" s="137" t="str">
        <f t="shared" si="84"/>
        <v>Desinsetização Extraordinária</v>
      </c>
      <c r="F221" s="138">
        <f>IF('Circunscrição I'!F82&gt;0,IF(AND('Circunscrição I'!$S82&lt;='Circunscrição I'!F82,'Circunscrição I'!F82&lt;='Circunscrição I'!$T82),'Circunscrição I'!F82,"excluído*"),"")</f>
        <v>2070.16</v>
      </c>
      <c r="G221" s="138">
        <f>IF('Circunscrição I'!G82&gt;0,IF(AND('Circunscrição I'!$S82&lt;='Circunscrição I'!G82,'Circunscrição I'!G82&lt;='Circunscrição I'!$T82),'Circunscrição I'!G82,"excluído*"),"")</f>
        <v>2835</v>
      </c>
      <c r="H221" s="138" t="str">
        <f>IF('Circunscrição I'!H82&gt;0,IF(AND('Circunscrição I'!$S82&lt;='Circunscrição I'!H82,'Circunscrição I'!H82&lt;='Circunscrição I'!$T82),'Circunscrição I'!H82,"excluído*"),"")</f>
        <v/>
      </c>
      <c r="I221" s="138">
        <f>IF('Circunscrição I'!I82&gt;0,IF(AND('Circunscrição I'!$S82&lt;='Circunscrição I'!I82,'Circunscrição I'!I82&lt;='Circunscrição I'!$T82),'Circunscrição I'!I82,"excluído*"),"")</f>
        <v>750</v>
      </c>
      <c r="J221" s="139">
        <f>IF('Circunscrição I'!J82&gt;0,IF(AND('Circunscrição I'!$S82&lt;='Circunscrição I'!J82,'Circunscrição I'!J82&lt;='Circunscrição I'!$T82),'Circunscrição I'!J82,"excluído*"),"")</f>
        <v>1552.62</v>
      </c>
      <c r="K221" s="140" t="str">
        <f>IF('Circunscrição I'!K82&gt;0,IF(AND('Circunscrição I'!$S82&lt;='Circunscrição I'!K82,'Circunscrição I'!K82&lt;='Circunscrição I'!$T82),'Circunscrição I'!K82,"excluído*"),"")</f>
        <v>excluído*</v>
      </c>
      <c r="L221" s="141" t="str">
        <f>IF('Circunscrição I'!L82&gt;0,IF(AND('Circunscrição I'!$S82&lt;='Circunscrição I'!L82,'Circunscrição I'!L82&lt;='Circunscrição I'!$T82),'Circunscrição I'!L82,"excluído*"),"")</f>
        <v/>
      </c>
      <c r="M221" s="141" t="str">
        <f>IF('Circunscrição I'!M82&gt;0,IF(AND('Circunscrição I'!$S82&lt;='Circunscrição I'!M82,'Circunscrição I'!M82&lt;='Circunscrição I'!$T82),'Circunscrição I'!M82,"excluído*"),"")</f>
        <v/>
      </c>
      <c r="N221" s="141" t="str">
        <f>IF('Circunscrição I'!N82&gt;0,IF(AND('Circunscrição I'!$S82&lt;='Circunscrição I'!N82,'Circunscrição I'!N82&lt;='Circunscrição I'!$T82),'Circunscrição I'!N82,"excluído*"),"")</f>
        <v/>
      </c>
      <c r="O221" s="142" t="str">
        <f>IF('Circunscrição I'!O82&gt;0,IF(AND('Circunscrição I'!$S82&lt;='Circunscrição I'!O82,'Circunscrição I'!O82&lt;='Circunscrição I'!$T82),'Circunscrição I'!O82,"excluído*"),"")</f>
        <v>excluído*</v>
      </c>
      <c r="P221" s="143" t="str">
        <f>IF('Circunscrição I'!P82&gt;0,IF(AND('Circunscrição I'!$S82&lt;='Circunscrição I'!P82,'Circunscrição I'!P82&lt;='Circunscrição I'!$T82),'Circunscrição I'!P82,"excluído*"),"")</f>
        <v/>
      </c>
      <c r="Q221" s="144">
        <f t="shared" si="7"/>
        <v>1801.95</v>
      </c>
      <c r="S221" s="141">
        <f t="shared" si="8"/>
        <v>1801.95</v>
      </c>
      <c r="T221" s="145"/>
    </row>
    <row r="222" ht="24.0" customHeight="1">
      <c r="A222" s="63"/>
      <c r="B222" s="64"/>
      <c r="C222" s="64"/>
      <c r="D222" s="146">
        <f t="shared" ref="D222:E222" si="85">D83</f>
        <v>1</v>
      </c>
      <c r="E222" s="127" t="str">
        <f t="shared" si="85"/>
        <v>Sanitização Interna</v>
      </c>
      <c r="F222" s="128" t="str">
        <f>IF('Circunscrição I'!F83&gt;0,IF(AND('Circunscrição I'!$S83&lt;='Circunscrição I'!F83,'Circunscrição I'!F83&lt;='Circunscrição I'!$T83),'Circunscrição I'!F83,"excluído*"),"")</f>
        <v>excluído*</v>
      </c>
      <c r="G222" s="129">
        <f>IF('Circunscrição I'!G83&gt;0,IF(AND('Circunscrição I'!$S83&lt;='Circunscrição I'!G83,'Circunscrição I'!G83&lt;='Circunscrição I'!$T83),'Circunscrição I'!G83,"excluído*"),"")</f>
        <v>1836</v>
      </c>
      <c r="H222" s="128" t="str">
        <f>IF('Circunscrição I'!H83&gt;0,IF(AND('Circunscrição I'!$S83&lt;='Circunscrição I'!H83,'Circunscrição I'!H83&lt;='Circunscrição I'!$T83),'Circunscrição I'!H83,"excluído*"),"")</f>
        <v/>
      </c>
      <c r="I222" s="128">
        <f>IF('Circunscrição I'!I83&gt;0,IF(AND('Circunscrição I'!$S83&lt;='Circunscrição I'!I83,'Circunscrição I'!I83&lt;='Circunscrição I'!$T83),'Circunscrição I'!I83,"excluído*"),"")</f>
        <v>1100</v>
      </c>
      <c r="J222" s="128">
        <f>IF('Circunscrição I'!J83&gt;0,IF(AND('Circunscrição I'!$S83&lt;='Circunscrição I'!J83,'Circunscrição I'!J83&lt;='Circunscrição I'!$T83),'Circunscrição I'!J83,"excluído*"),"")</f>
        <v>903.31</v>
      </c>
      <c r="K222" s="130" t="str">
        <f>IF('Circunscrição I'!K83&gt;0,IF(AND('Circunscrição I'!$S83&lt;='Circunscrição I'!K83,'Circunscrição I'!K83&lt;='Circunscrição I'!$T83),'Circunscrição I'!K83,"excluído*"),"")</f>
        <v>excluído*</v>
      </c>
      <c r="L222" s="147" t="str">
        <f>IF('Circunscrição I'!L83&gt;0,IF(AND('Circunscrição I'!$S83&lt;='Circunscrição I'!L83,'Circunscrição I'!L83&lt;='Circunscrição I'!$T83),'Circunscrição I'!L83,"excluído*"),"")</f>
        <v/>
      </c>
      <c r="M222" s="147" t="str">
        <f>IF('Circunscrição I'!M83&gt;0,IF(AND('Circunscrição I'!$S83&lt;='Circunscrição I'!M83,'Circunscrição I'!M83&lt;='Circunscrição I'!$T83),'Circunscrição I'!M83,"excluído*"),"")</f>
        <v/>
      </c>
      <c r="N222" s="147" t="str">
        <f>IF('Circunscrição I'!N83&gt;0,IF(AND('Circunscrição I'!$S83&lt;='Circunscrição I'!N83,'Circunscrição I'!N83&lt;='Circunscrição I'!$T83),'Circunscrição I'!N83,"excluído*"),"")</f>
        <v/>
      </c>
      <c r="O222" s="148" t="str">
        <f>IF('Circunscrição I'!O83&gt;0,IF(AND('Circunscrição I'!$S83&lt;='Circunscrição I'!O83,'Circunscrição I'!O83&lt;='Circunscrição I'!$T83),'Circunscrição I'!O83,"excluído*"),"")</f>
        <v/>
      </c>
      <c r="P222" s="149" t="str">
        <f>IF('Circunscrição I'!P83&gt;0,IF(AND('Circunscrição I'!$S83&lt;='Circunscrição I'!P83,'Circunscrição I'!P83&lt;='Circunscrição I'!$T83),'Circunscrição I'!P83,"excluído*"),"")</f>
        <v/>
      </c>
      <c r="Q222" s="134">
        <f t="shared" si="7"/>
        <v>1279.77</v>
      </c>
      <c r="S222" s="131">
        <f t="shared" si="8"/>
        <v>1279.77</v>
      </c>
      <c r="T222" s="135"/>
    </row>
    <row r="223" ht="24.0" customHeight="1">
      <c r="A223" s="63"/>
      <c r="B223" s="81"/>
      <c r="C223" s="81"/>
      <c r="D223" s="150">
        <f t="shared" ref="D223:E223" si="86">D84</f>
        <v>1</v>
      </c>
      <c r="E223" s="151" t="str">
        <f t="shared" si="86"/>
        <v>Sanitização Externa</v>
      </c>
      <c r="F223" s="152">
        <f>IF('Circunscrição I'!F84&gt;0,IF(AND('Circunscrição I'!$S84&lt;='Circunscrição I'!F84,'Circunscrição I'!F84&lt;='Circunscrição I'!$T84),'Circunscrição I'!F84,"excluído*"),"")</f>
        <v>649.31</v>
      </c>
      <c r="G223" s="153">
        <f>IF('Circunscrição I'!G84&gt;0,IF(AND('Circunscrição I'!$S84&lt;='Circunscrição I'!G84,'Circunscrição I'!G84&lt;='Circunscrição I'!$T84),'Circunscrição I'!G84,"excluído*"),"")</f>
        <v>1476</v>
      </c>
      <c r="H223" s="152" t="str">
        <f>IF('Circunscrição I'!H84&gt;0,IF(AND('Circunscrição I'!$S84&lt;='Circunscrição I'!H84,'Circunscrição I'!H84&lt;='Circunscrição I'!$T84),'Circunscrição I'!H84,"excluído*"),"")</f>
        <v/>
      </c>
      <c r="I223" s="153">
        <f>IF('Circunscrição I'!I84&gt;0,IF(AND('Circunscrição I'!$S84&lt;='Circunscrição I'!I84,'Circunscrição I'!I84&lt;='Circunscrição I'!$T84),'Circunscrição I'!I84,"excluído*"),"")</f>
        <v>800</v>
      </c>
      <c r="J223" s="152">
        <f>IF('Circunscrição I'!J84&gt;0,IF(AND('Circunscrição I'!$S84&lt;='Circunscrição I'!J84,'Circunscrição I'!J84&lt;='Circunscrição I'!$T84),'Circunscrição I'!J84,"excluído*"),"")</f>
        <v>649.31</v>
      </c>
      <c r="K223" s="154" t="str">
        <f>IF('Circunscrição I'!K84&gt;0,IF(AND('Circunscrição I'!$S84&lt;='Circunscrição I'!K84,'Circunscrição I'!K84&lt;='Circunscrição I'!$T84),'Circunscrição I'!K84,"excluído*"),"")</f>
        <v>excluído*</v>
      </c>
      <c r="L223" s="155" t="str">
        <f>IF('Circunscrição I'!L84&gt;0,IF(AND('Circunscrição I'!$S84&lt;='Circunscrição I'!L84,'Circunscrição I'!L84&lt;='Circunscrição I'!$T84),'Circunscrição I'!L84,"excluído*"),"")</f>
        <v/>
      </c>
      <c r="M223" s="155" t="str">
        <f>IF('Circunscrição I'!M84&gt;0,IF(AND('Circunscrição I'!$S84&lt;='Circunscrição I'!M84,'Circunscrição I'!M84&lt;='Circunscrição I'!$T84),'Circunscrição I'!M84,"excluído*"),"")</f>
        <v/>
      </c>
      <c r="N223" s="155" t="str">
        <f>IF('Circunscrição I'!N84&gt;0,IF(AND('Circunscrição I'!$S84&lt;='Circunscrição I'!N84,'Circunscrição I'!N84&lt;='Circunscrição I'!$T84),'Circunscrição I'!N84,"excluído*"),"")</f>
        <v/>
      </c>
      <c r="O223" s="156" t="str">
        <f>IF('Circunscrição I'!O84&gt;0,IF(AND('Circunscrição I'!$S84&lt;='Circunscrição I'!O84,'Circunscrição I'!O84&lt;='Circunscrição I'!$T84),'Circunscrição I'!O84,"excluído*"),"")</f>
        <v/>
      </c>
      <c r="P223" s="157" t="str">
        <f>IF('Circunscrição I'!P84&gt;0,IF(AND('Circunscrição I'!$S84&lt;='Circunscrição I'!P84,'Circunscrição I'!P84&lt;='Circunscrição I'!$T84),'Circunscrição I'!P84,"excluído*"),"")</f>
        <v/>
      </c>
      <c r="Q223" s="158">
        <f t="shared" si="7"/>
        <v>893.66</v>
      </c>
      <c r="R223" s="159"/>
      <c r="S223" s="160">
        <f t="shared" si="8"/>
        <v>893.66</v>
      </c>
      <c r="T223" s="161"/>
    </row>
    <row r="224" ht="24.0" customHeight="1">
      <c r="A224" s="63"/>
      <c r="B224" s="48">
        <f t="shared" ref="B224:E224" si="87">B85</f>
        <v>21</v>
      </c>
      <c r="C224" s="49" t="str">
        <f t="shared" si="87"/>
        <v>Itu
Rua Santa Cruz, 533 </v>
      </c>
      <c r="D224" s="162">
        <f t="shared" si="87"/>
        <v>5</v>
      </c>
      <c r="E224" s="163" t="str">
        <f t="shared" si="87"/>
        <v>Desinsetização Semestral</v>
      </c>
      <c r="F224" s="164">
        <f>IF('Circunscrição I'!F85&gt;0,IF(AND('Circunscrição I'!$S85&lt;='Circunscrição I'!F85,'Circunscrição I'!F85&lt;='Circunscrição I'!$T85),'Circunscrição I'!F85,"excluído*"),"")</f>
        <v>1079.33</v>
      </c>
      <c r="G224" s="165" t="str">
        <f>IF('Circunscrição I'!G85&gt;0,IF(AND('Circunscrição I'!$S85&lt;='Circunscrição I'!G85,'Circunscrição I'!G85&lt;='Circunscrição I'!$T85),'Circunscrição I'!G85,"excluído*"),"")</f>
        <v>excluído*</v>
      </c>
      <c r="H224" s="165" t="str">
        <f>IF('Circunscrição I'!H85&gt;0,IF(AND('Circunscrição I'!$S85&lt;='Circunscrição I'!H85,'Circunscrição I'!H85&lt;='Circunscrição I'!$T85),'Circunscrição I'!H85,"excluído*"),"")</f>
        <v/>
      </c>
      <c r="I224" s="164">
        <f>IF('Circunscrição I'!I85&gt;0,IF(AND('Circunscrição I'!$S85&lt;='Circunscrição I'!I85,'Circunscrição I'!I85&lt;='Circunscrição I'!$T85),'Circunscrição I'!I85,"excluído*"),"")</f>
        <v>1650</v>
      </c>
      <c r="J224" s="164">
        <f>IF('Circunscrição I'!J85&gt;0,IF(AND('Circunscrição I'!$S85&lt;='Circunscrição I'!J85,'Circunscrição I'!J85&lt;='Circunscrição I'!$T85),'Circunscrição I'!J85,"excluído*"),"")</f>
        <v>2158.67</v>
      </c>
      <c r="K224" s="166" t="str">
        <f>IF('Circunscrição I'!K85&gt;0,IF(AND('Circunscrição I'!$S85&lt;='Circunscrição I'!K85,'Circunscrição I'!K85&lt;='Circunscrição I'!$T85),'Circunscrição I'!K85,"excluído*"),"")</f>
        <v>excluído*</v>
      </c>
      <c r="L224" s="167" t="str">
        <f>IF('Circunscrição I'!L85&gt;0,IF(AND('Circunscrição I'!$S85&lt;='Circunscrição I'!L85,'Circunscrição I'!L85&lt;='Circunscrição I'!$T85),'Circunscrição I'!L85,"excluído*"),"")</f>
        <v/>
      </c>
      <c r="M224" s="167">
        <f>IF('Circunscrição I'!M85&gt;0,IF(AND('Circunscrição I'!$S85&lt;='Circunscrição I'!M85,'Circunscrição I'!M85&lt;='Circunscrição I'!$T85),'Circunscrição I'!M85,"excluído*"),"")</f>
        <v>1583.02</v>
      </c>
      <c r="N224" s="167">
        <f>IF('Circunscrição I'!N85&gt;0,IF(AND('Circunscrição I'!$S85&lt;='Circunscrição I'!N85,'Circunscrição I'!N85&lt;='Circunscrição I'!$T85),'Circunscrição I'!N85,"excluído*"),"")</f>
        <v>2032.75</v>
      </c>
      <c r="O224" s="168" t="str">
        <f>IF('Circunscrição I'!O85&gt;0,IF(AND('Circunscrição I'!$S85&lt;='Circunscrição I'!O85,'Circunscrição I'!O85&lt;='Circunscrição I'!$T85),'Circunscrição I'!O85,"excluído*"),"")</f>
        <v>excluído*</v>
      </c>
      <c r="P224" s="169" t="str">
        <f>IF('Circunscrição I'!P85&gt;0,IF(AND('Circunscrição I'!$S85&lt;='Circunscrição I'!P85,'Circunscrição I'!P85&lt;='Circunscrição I'!$T85),'Circunscrição I'!P85,"excluído*"),"")</f>
        <v/>
      </c>
      <c r="Q224" s="170">
        <f t="shared" si="7"/>
        <v>1700.75</v>
      </c>
      <c r="R224" s="171"/>
      <c r="S224" s="167">
        <f t="shared" si="8"/>
        <v>8503.75</v>
      </c>
      <c r="T224" s="172"/>
    </row>
    <row r="225" ht="24.0" customHeight="1">
      <c r="A225" s="63"/>
      <c r="B225" s="64"/>
      <c r="C225" s="64"/>
      <c r="D225" s="136">
        <f t="shared" ref="D225:E225" si="88">D86</f>
        <v>1</v>
      </c>
      <c r="E225" s="137" t="str">
        <f t="shared" si="88"/>
        <v>Desinsetização Extraordinária</v>
      </c>
      <c r="F225" s="138">
        <f>IF('Circunscrição I'!F86&gt;0,IF(AND('Circunscrição I'!$S86&lt;='Circunscrição I'!F86,'Circunscrição I'!F86&lt;='Circunscrição I'!$T86),'Circunscrição I'!F86,"excluído*"),"")</f>
        <v>1439.11</v>
      </c>
      <c r="G225" s="138">
        <f>IF('Circunscrição I'!G86&gt;0,IF(AND('Circunscrição I'!$S86&lt;='Circunscrição I'!G86,'Circunscrição I'!G86&lt;='Circunscrição I'!$T86),'Circunscrição I'!G86,"excluído*"),"")</f>
        <v>2520</v>
      </c>
      <c r="H225" s="138" t="str">
        <f>IF('Circunscrição I'!H86&gt;0,IF(AND('Circunscrição I'!$S86&lt;='Circunscrição I'!H86,'Circunscrição I'!H86&lt;='Circunscrição I'!$T86),'Circunscrição I'!H86,"excluído*"),"")</f>
        <v/>
      </c>
      <c r="I225" s="138">
        <f>IF('Circunscrição I'!I86&gt;0,IF(AND('Circunscrição I'!$S86&lt;='Circunscrição I'!I86,'Circunscrição I'!I86&lt;='Circunscrição I'!$T86),'Circunscrição I'!I86,"excluído*"),"")</f>
        <v>825</v>
      </c>
      <c r="J225" s="139">
        <f>IF('Circunscrição I'!J86&gt;0,IF(AND('Circunscrição I'!$S86&lt;='Circunscrição I'!J86,'Circunscrição I'!J86&lt;='Circunscrição I'!$T86),'Circunscrição I'!J86,"excluído*"),"")</f>
        <v>2158.67</v>
      </c>
      <c r="K225" s="140" t="str">
        <f>IF('Circunscrição I'!K86&gt;0,IF(AND('Circunscrição I'!$S86&lt;='Circunscrição I'!K86,'Circunscrição I'!K86&lt;='Circunscrição I'!$T86),'Circunscrição I'!K86,"excluído*"),"")</f>
        <v>excluído*</v>
      </c>
      <c r="L225" s="141" t="str">
        <f>IF('Circunscrição I'!L86&gt;0,IF(AND('Circunscrição I'!$S86&lt;='Circunscrição I'!L86,'Circunscrição I'!L86&lt;='Circunscrição I'!$T86),'Circunscrição I'!L86,"excluído*"),"")</f>
        <v/>
      </c>
      <c r="M225" s="141" t="str">
        <f>IF('Circunscrição I'!M86&gt;0,IF(AND('Circunscrição I'!$S86&lt;='Circunscrição I'!M86,'Circunscrição I'!M86&lt;='Circunscrição I'!$T86),'Circunscrição I'!M86,"excluído*"),"")</f>
        <v/>
      </c>
      <c r="N225" s="141" t="str">
        <f>IF('Circunscrição I'!N86&gt;0,IF(AND('Circunscrição I'!$S86&lt;='Circunscrição I'!N86,'Circunscrição I'!N86&lt;='Circunscrição I'!$T86),'Circunscrição I'!N86,"excluído*"),"")</f>
        <v/>
      </c>
      <c r="O225" s="142" t="str">
        <f>IF('Circunscrição I'!O86&gt;0,IF(AND('Circunscrição I'!$S86&lt;='Circunscrição I'!O86,'Circunscrição I'!O86&lt;='Circunscrição I'!$T86),'Circunscrição I'!O86,"excluído*"),"")</f>
        <v>excluído*</v>
      </c>
      <c r="P225" s="143" t="str">
        <f>IF('Circunscrição I'!P86&gt;0,IF(AND('Circunscrição I'!$S86&lt;='Circunscrição I'!P86,'Circunscrição I'!P86&lt;='Circunscrição I'!$T86),'Circunscrição I'!P86,"excluído*"),"")</f>
        <v/>
      </c>
      <c r="Q225" s="144">
        <f t="shared" si="7"/>
        <v>1735.7</v>
      </c>
      <c r="S225" s="141">
        <f t="shared" si="8"/>
        <v>1735.7</v>
      </c>
      <c r="T225" s="145"/>
    </row>
    <row r="226" ht="24.0" customHeight="1">
      <c r="A226" s="63"/>
      <c r="B226" s="64"/>
      <c r="C226" s="64"/>
      <c r="D226" s="146">
        <f t="shared" ref="D226:E226" si="89">D87</f>
        <v>1</v>
      </c>
      <c r="E226" s="127" t="str">
        <f t="shared" si="89"/>
        <v>Sanitização Interna</v>
      </c>
      <c r="F226" s="128" t="str">
        <f>IF('Circunscrição I'!F87&gt;0,IF(AND('Circunscrição I'!$S87&lt;='Circunscrição I'!F87,'Circunscrição I'!F87&lt;='Circunscrição I'!$T87),'Circunscrição I'!F87,"excluído*"),"")</f>
        <v>excluído*</v>
      </c>
      <c r="G226" s="129">
        <f>IF('Circunscrição I'!G87&gt;0,IF(AND('Circunscrição I'!$S87&lt;='Circunscrição I'!G87,'Circunscrição I'!G87&lt;='Circunscrição I'!$T87),'Circunscrição I'!G87,"excluído*"),"")</f>
        <v>1116</v>
      </c>
      <c r="H226" s="128" t="str">
        <f>IF('Circunscrição I'!H87&gt;0,IF(AND('Circunscrição I'!$S87&lt;='Circunscrição I'!H87,'Circunscrição I'!H87&lt;='Circunscrição I'!$T87),'Circunscrição I'!H87,"excluído*"),"")</f>
        <v/>
      </c>
      <c r="I226" s="128">
        <f>IF('Circunscrição I'!I87&gt;0,IF(AND('Circunscrição I'!$S87&lt;='Circunscrição I'!I87,'Circunscrição I'!I87&lt;='Circunscrição I'!$T87),'Circunscrição I'!I87,"excluído*"),"")</f>
        <v>800</v>
      </c>
      <c r="J226" s="128">
        <f>IF('Circunscrição I'!J87&gt;0,IF(AND('Circunscrição I'!$S87&lt;='Circunscrição I'!J87,'Circunscrição I'!J87&lt;='Circunscrição I'!$T87),'Circunscrição I'!J87,"excluído*"),"")</f>
        <v>1164.71</v>
      </c>
      <c r="K226" s="130" t="str">
        <f>IF('Circunscrição I'!K87&gt;0,IF(AND('Circunscrição I'!$S87&lt;='Circunscrição I'!K87,'Circunscrição I'!K87&lt;='Circunscrição I'!$T87),'Circunscrição I'!K87,"excluído*"),"")</f>
        <v>excluído*</v>
      </c>
      <c r="L226" s="147" t="str">
        <f>IF('Circunscrição I'!L87&gt;0,IF(AND('Circunscrição I'!$S87&lt;='Circunscrição I'!L87,'Circunscrição I'!L87&lt;='Circunscrição I'!$T87),'Circunscrição I'!L87,"excluído*"),"")</f>
        <v/>
      </c>
      <c r="M226" s="147" t="str">
        <f>IF('Circunscrição I'!M87&gt;0,IF(AND('Circunscrição I'!$S87&lt;='Circunscrição I'!M87,'Circunscrição I'!M87&lt;='Circunscrição I'!$T87),'Circunscrição I'!M87,"excluído*"),"")</f>
        <v/>
      </c>
      <c r="N226" s="147" t="str">
        <f>IF('Circunscrição I'!N87&gt;0,IF(AND('Circunscrição I'!$S87&lt;='Circunscrição I'!N87,'Circunscrição I'!N87&lt;='Circunscrição I'!$T87),'Circunscrição I'!N87,"excluído*"),"")</f>
        <v/>
      </c>
      <c r="O226" s="148" t="str">
        <f>IF('Circunscrição I'!O87&gt;0,IF(AND('Circunscrição I'!$S87&lt;='Circunscrição I'!O87,'Circunscrição I'!O87&lt;='Circunscrição I'!$T87),'Circunscrição I'!O87,"excluído*"),"")</f>
        <v/>
      </c>
      <c r="P226" s="149" t="str">
        <f>IF('Circunscrição I'!P87&gt;0,IF(AND('Circunscrição I'!$S87&lt;='Circunscrição I'!P87,'Circunscrição I'!P87&lt;='Circunscrição I'!$T87),'Circunscrição I'!P87,"excluído*"),"")</f>
        <v/>
      </c>
      <c r="Q226" s="134">
        <f t="shared" si="7"/>
        <v>1026.9</v>
      </c>
      <c r="S226" s="131">
        <f t="shared" si="8"/>
        <v>1026.9</v>
      </c>
      <c r="T226" s="135"/>
    </row>
    <row r="227" ht="24.0" customHeight="1">
      <c r="A227" s="63"/>
      <c r="B227" s="81"/>
      <c r="C227" s="81"/>
      <c r="D227" s="150">
        <f t="shared" ref="D227:E227" si="90">D88</f>
        <v>1</v>
      </c>
      <c r="E227" s="151" t="str">
        <f t="shared" si="90"/>
        <v>Sanitização Externa</v>
      </c>
      <c r="F227" s="152" t="str">
        <f>IF('Circunscrição I'!F88&gt;0,IF(AND('Circunscrição I'!$S88&lt;='Circunscrição I'!F88,'Circunscrição I'!F88&lt;='Circunscrição I'!$T88),'Circunscrição I'!F88,"excluído*"),"")</f>
        <v>excluído*</v>
      </c>
      <c r="G227" s="153">
        <f>IF('Circunscrição I'!G88&gt;0,IF(AND('Circunscrição I'!$S88&lt;='Circunscrição I'!G88,'Circunscrição I'!G88&lt;='Circunscrição I'!$T88),'Circunscrição I'!G88,"excluído*"),"")</f>
        <v>1116</v>
      </c>
      <c r="H227" s="152" t="str">
        <f>IF('Circunscrição I'!H88&gt;0,IF(AND('Circunscrição I'!$S88&lt;='Circunscrição I'!H88,'Circunscrição I'!H88&lt;='Circunscrição I'!$T88),'Circunscrição I'!H88,"excluído*"),"")</f>
        <v/>
      </c>
      <c r="I227" s="153">
        <f>IF('Circunscrição I'!I88&gt;0,IF(AND('Circunscrição I'!$S88&lt;='Circunscrição I'!I88,'Circunscrição I'!I88&lt;='Circunscrição I'!$T88),'Circunscrição I'!I88,"excluído*"),"")</f>
        <v>700</v>
      </c>
      <c r="J227" s="152">
        <f>IF('Circunscrição I'!J88&gt;0,IF(AND('Circunscrição I'!$S88&lt;='Circunscrição I'!J88,'Circunscrição I'!J88&lt;='Circunscrição I'!$T88),'Circunscrição I'!J88,"excluído*"),"")</f>
        <v>993.96</v>
      </c>
      <c r="K227" s="154" t="str">
        <f>IF('Circunscrição I'!K88&gt;0,IF(AND('Circunscrição I'!$S88&lt;='Circunscrição I'!K88,'Circunscrição I'!K88&lt;='Circunscrição I'!$T88),'Circunscrição I'!K88,"excluído*"),"")</f>
        <v>excluído*</v>
      </c>
      <c r="L227" s="155" t="str">
        <f>IF('Circunscrição I'!L88&gt;0,IF(AND('Circunscrição I'!$S88&lt;='Circunscrição I'!L88,'Circunscrição I'!L88&lt;='Circunscrição I'!$T88),'Circunscrição I'!L88,"excluído*"),"")</f>
        <v/>
      </c>
      <c r="M227" s="155" t="str">
        <f>IF('Circunscrição I'!M88&gt;0,IF(AND('Circunscrição I'!$S88&lt;='Circunscrição I'!M88,'Circunscrição I'!M88&lt;='Circunscrição I'!$T88),'Circunscrição I'!M88,"excluído*"),"")</f>
        <v/>
      </c>
      <c r="N227" s="155" t="str">
        <f>IF('Circunscrição I'!N88&gt;0,IF(AND('Circunscrição I'!$S88&lt;='Circunscrição I'!N88,'Circunscrição I'!N88&lt;='Circunscrição I'!$T88),'Circunscrição I'!N88,"excluído*"),"")</f>
        <v/>
      </c>
      <c r="O227" s="156" t="str">
        <f>IF('Circunscrição I'!O88&gt;0,IF(AND('Circunscrição I'!$S88&lt;='Circunscrição I'!O88,'Circunscrição I'!O88&lt;='Circunscrição I'!$T88),'Circunscrição I'!O88,"excluído*"),"")</f>
        <v/>
      </c>
      <c r="P227" s="157" t="str">
        <f>IF('Circunscrição I'!P88&gt;0,IF(AND('Circunscrição I'!$S88&lt;='Circunscrição I'!P88,'Circunscrição I'!P88&lt;='Circunscrição I'!$T88),'Circunscrição I'!P88,"excluído*"),"")</f>
        <v/>
      </c>
      <c r="Q227" s="158">
        <f t="shared" si="7"/>
        <v>936.65</v>
      </c>
      <c r="R227" s="159"/>
      <c r="S227" s="160">
        <f t="shared" si="8"/>
        <v>936.65</v>
      </c>
      <c r="T227" s="161"/>
    </row>
    <row r="228" ht="24.0" customHeight="1">
      <c r="A228" s="63"/>
      <c r="B228" s="48">
        <f t="shared" ref="B228:E228" si="91">B89</f>
        <v>22</v>
      </c>
      <c r="C228" s="49" t="str">
        <f t="shared" si="91"/>
        <v>Jundiaí
Rua da Padroeira, 499 </v>
      </c>
      <c r="D228" s="162">
        <f t="shared" si="91"/>
        <v>5</v>
      </c>
      <c r="E228" s="163" t="str">
        <f t="shared" si="91"/>
        <v>Desinsetização Semestral</v>
      </c>
      <c r="F228" s="164">
        <f>IF('Circunscrição I'!F89&gt;0,IF(AND('Circunscrição I'!$S89&lt;='Circunscrição I'!F89,'Circunscrição I'!F89&lt;='Circunscrição I'!$T89),'Circunscrição I'!F89,"excluído*"),"")</f>
        <v>2913.1</v>
      </c>
      <c r="G228" s="165">
        <f>IF('Circunscrição I'!G89&gt;0,IF(AND('Circunscrição I'!$S89&lt;='Circunscrição I'!G89,'Circunscrição I'!G89&lt;='Circunscrição I'!$T89),'Circunscrição I'!G89,"excluído*"),"")</f>
        <v>3700</v>
      </c>
      <c r="H228" s="165" t="str">
        <f>IF('Circunscrição I'!H89&gt;0,IF(AND('Circunscrição I'!$S89&lt;='Circunscrição I'!H89,'Circunscrição I'!H89&lt;='Circunscrição I'!$T89),'Circunscrição I'!H89,"excluído*"),"")</f>
        <v/>
      </c>
      <c r="I228" s="164">
        <f>IF('Circunscrição I'!I89&gt;0,IF(AND('Circunscrição I'!$S89&lt;='Circunscrição I'!I89,'Circunscrição I'!I89&lt;='Circunscrição I'!$T89),'Circunscrição I'!I89,"excluído*"),"")</f>
        <v>2900</v>
      </c>
      <c r="J228" s="164">
        <f>IF('Circunscrição I'!J89&gt;0,IF(AND('Circunscrição I'!$S89&lt;='Circunscrição I'!J89,'Circunscrição I'!J89&lt;='Circunscrição I'!$T89),'Circunscrição I'!J89,"excluído*"),"")</f>
        <v>2913.1</v>
      </c>
      <c r="K228" s="166">
        <f>IF('Circunscrição I'!K89&gt;0,IF(AND('Circunscrição I'!$S89&lt;='Circunscrição I'!K89,'Circunscrição I'!K89&lt;='Circunscrição I'!$T89),'Circunscrição I'!K89,"excluído*"),"")</f>
        <v>4340.305</v>
      </c>
      <c r="L228" s="167" t="str">
        <f>IF('Circunscrição I'!L89&gt;0,IF(AND('Circunscrição I'!$S89&lt;='Circunscrição I'!L89,'Circunscrição I'!L89&lt;='Circunscrição I'!$T89),'Circunscrição I'!L89,"excluído*"),"")</f>
        <v/>
      </c>
      <c r="M228" s="167">
        <f>IF('Circunscrição I'!M89&gt;0,IF(AND('Circunscrição I'!$S89&lt;='Circunscrição I'!M89,'Circunscrição I'!M89&lt;='Circunscrição I'!$T89),'Circunscrição I'!M89,"excluído*"),"")</f>
        <v>4272.54</v>
      </c>
      <c r="N228" s="167" t="str">
        <f>IF('Circunscrição I'!N89&gt;0,IF(AND('Circunscrição I'!$S89&lt;='Circunscrição I'!N89,'Circunscrição I'!N89&lt;='Circunscrição I'!$T89),'Circunscrição I'!N89,"excluído*"),"")</f>
        <v>excluído*</v>
      </c>
      <c r="O228" s="168" t="str">
        <f>IF('Circunscrição I'!O89&gt;0,IF(AND('Circunscrição I'!$S89&lt;='Circunscrição I'!O89,'Circunscrição I'!O89&lt;='Circunscrição I'!$T89),'Circunscrição I'!O89,"excluído*"),"")</f>
        <v>excluído*</v>
      </c>
      <c r="P228" s="169" t="str">
        <f>IF('Circunscrição I'!P89&gt;0,IF(AND('Circunscrição I'!$S89&lt;='Circunscrição I'!P89,'Circunscrição I'!P89&lt;='Circunscrição I'!$T89),'Circunscrição I'!P89,"excluído*"),"")</f>
        <v/>
      </c>
      <c r="Q228" s="170">
        <f t="shared" si="7"/>
        <v>3506.51</v>
      </c>
      <c r="R228" s="171"/>
      <c r="S228" s="167">
        <f t="shared" si="8"/>
        <v>17532.55</v>
      </c>
      <c r="T228" s="172"/>
    </row>
    <row r="229" ht="24.0" customHeight="1">
      <c r="A229" s="63"/>
      <c r="B229" s="64"/>
      <c r="C229" s="64"/>
      <c r="D229" s="136">
        <f t="shared" ref="D229:E229" si="92">D90</f>
        <v>1</v>
      </c>
      <c r="E229" s="137" t="str">
        <f t="shared" si="92"/>
        <v>Desinsetização Extraordinária</v>
      </c>
      <c r="F229" s="138">
        <f>IF('Circunscrição I'!F90&gt;0,IF(AND('Circunscrição I'!$S90&lt;='Circunscrição I'!F90,'Circunscrição I'!F90&lt;='Circunscrição I'!$T90),'Circunscrição I'!F90,"excluído*"),"")</f>
        <v>3884.13</v>
      </c>
      <c r="G229" s="138">
        <f>IF('Circunscrição I'!G90&gt;0,IF(AND('Circunscrição I'!$S90&lt;='Circunscrição I'!G90,'Circunscrição I'!G90&lt;='Circunscrição I'!$T90),'Circunscrição I'!G90,"excluído*"),"")</f>
        <v>3330</v>
      </c>
      <c r="H229" s="138" t="str">
        <f>IF('Circunscrição I'!H90&gt;0,IF(AND('Circunscrição I'!$S90&lt;='Circunscrição I'!H90,'Circunscrição I'!H90&lt;='Circunscrição I'!$T90),'Circunscrição I'!H90,"excluído*"),"")</f>
        <v/>
      </c>
      <c r="I229" s="138">
        <f>IF('Circunscrição I'!I90&gt;0,IF(AND('Circunscrição I'!$S90&lt;='Circunscrição I'!I90,'Circunscrição I'!I90&lt;='Circunscrição I'!$T90),'Circunscrição I'!I90,"excluído*"),"")</f>
        <v>1450</v>
      </c>
      <c r="J229" s="139">
        <f>IF('Circunscrição I'!J90&gt;0,IF(AND('Circunscrição I'!$S90&lt;='Circunscrição I'!J90,'Circunscrição I'!J90&lt;='Circunscrição I'!$T90),'Circunscrição I'!J90,"excluído*"),"")</f>
        <v>2913.1</v>
      </c>
      <c r="K229" s="140" t="str">
        <f>IF('Circunscrição I'!K90&gt;0,IF(AND('Circunscrição I'!$S90&lt;='Circunscrição I'!K90,'Circunscrição I'!K90&lt;='Circunscrição I'!$T90),'Circunscrição I'!K90,"excluído*"),"")</f>
        <v>excluído*</v>
      </c>
      <c r="L229" s="141" t="str">
        <f>IF('Circunscrição I'!L90&gt;0,IF(AND('Circunscrição I'!$S90&lt;='Circunscrição I'!L90,'Circunscrição I'!L90&lt;='Circunscrição I'!$T90),'Circunscrição I'!L90,"excluído*"),"")</f>
        <v/>
      </c>
      <c r="M229" s="141" t="str">
        <f>IF('Circunscrição I'!M90&gt;0,IF(AND('Circunscrição I'!$S90&lt;='Circunscrição I'!M90,'Circunscrição I'!M90&lt;='Circunscrição I'!$T90),'Circunscrição I'!M90,"excluído*"),"")</f>
        <v/>
      </c>
      <c r="N229" s="141" t="str">
        <f>IF('Circunscrição I'!N90&gt;0,IF(AND('Circunscrição I'!$S90&lt;='Circunscrição I'!N90,'Circunscrição I'!N90&lt;='Circunscrição I'!$T90),'Circunscrição I'!N90,"excluído*"),"")</f>
        <v/>
      </c>
      <c r="O229" s="142" t="str">
        <f>IF('Circunscrição I'!O90&gt;0,IF(AND('Circunscrição I'!$S90&lt;='Circunscrição I'!O90,'Circunscrição I'!O90&lt;='Circunscrição I'!$T90),'Circunscrição I'!O90,"excluído*"),"")</f>
        <v>excluído*</v>
      </c>
      <c r="P229" s="143" t="str">
        <f>IF('Circunscrição I'!P90&gt;0,IF(AND('Circunscrição I'!$S90&lt;='Circunscrição I'!P90,'Circunscrição I'!P90&lt;='Circunscrição I'!$T90),'Circunscrição I'!P90,"excluído*"),"")</f>
        <v/>
      </c>
      <c r="Q229" s="144">
        <f t="shared" si="7"/>
        <v>2894.31</v>
      </c>
      <c r="S229" s="141">
        <f t="shared" si="8"/>
        <v>2894.31</v>
      </c>
      <c r="T229" s="145"/>
    </row>
    <row r="230" ht="24.0" customHeight="1">
      <c r="A230" s="63"/>
      <c r="B230" s="64"/>
      <c r="C230" s="64"/>
      <c r="D230" s="146">
        <f t="shared" ref="D230:E230" si="93">D91</f>
        <v>1</v>
      </c>
      <c r="E230" s="127" t="str">
        <f t="shared" si="93"/>
        <v>Sanitização Interna</v>
      </c>
      <c r="F230" s="128" t="str">
        <f>IF('Circunscrição I'!F91&gt;0,IF(AND('Circunscrição I'!$S91&lt;='Circunscrição I'!F91,'Circunscrição I'!F91&lt;='Circunscrição I'!$T91),'Circunscrição I'!F91,"excluído*"),"")</f>
        <v>excluído*</v>
      </c>
      <c r="G230" s="129" t="str">
        <f>IF('Circunscrição I'!G91&gt;0,IF(AND('Circunscrição I'!$S91&lt;='Circunscrição I'!G91,'Circunscrição I'!G91&lt;='Circunscrição I'!$T91),'Circunscrição I'!G91,"excluído*"),"")</f>
        <v>excluído*</v>
      </c>
      <c r="H230" s="128" t="str">
        <f>IF('Circunscrição I'!H91&gt;0,IF(AND('Circunscrição I'!$S91&lt;='Circunscrição I'!H91,'Circunscrição I'!H91&lt;='Circunscrição I'!$T91),'Circunscrição I'!H91,"excluído*"),"")</f>
        <v/>
      </c>
      <c r="I230" s="128">
        <f>IF('Circunscrição I'!I91&gt;0,IF(AND('Circunscrição I'!$S91&lt;='Circunscrição I'!I91,'Circunscrição I'!I91&lt;='Circunscrição I'!$T91),'Circunscrição I'!I91,"excluído*"),"")</f>
        <v>2503.3</v>
      </c>
      <c r="J230" s="128">
        <f>IF('Circunscrição I'!J91&gt;0,IF(AND('Circunscrição I'!$S91&lt;='Circunscrição I'!J91,'Circunscrição I'!J91&lt;='Circunscrição I'!$T91),'Circunscrição I'!J91,"excluído*"),"")</f>
        <v>2208.8</v>
      </c>
      <c r="K230" s="130">
        <f>IF('Circunscrição I'!K91&gt;0,IF(AND('Circunscrição I'!$S91&lt;='Circunscrição I'!K91,'Circunscrição I'!K91&lt;='Circunscrição I'!$T91),'Circunscrição I'!K91,"excluído*"),"")</f>
        <v>2965.047375</v>
      </c>
      <c r="L230" s="147" t="str">
        <f>IF('Circunscrição I'!L91&gt;0,IF(AND('Circunscrição I'!$S91&lt;='Circunscrição I'!L91,'Circunscrição I'!L91&lt;='Circunscrição I'!$T91),'Circunscrição I'!L91,"excluído*"),"")</f>
        <v/>
      </c>
      <c r="M230" s="147" t="str">
        <f>IF('Circunscrição I'!M91&gt;0,IF(AND('Circunscrição I'!$S91&lt;='Circunscrição I'!M91,'Circunscrição I'!M91&lt;='Circunscrição I'!$T91),'Circunscrição I'!M91,"excluído*"),"")</f>
        <v/>
      </c>
      <c r="N230" s="147" t="str">
        <f>IF('Circunscrição I'!N91&gt;0,IF(AND('Circunscrição I'!$S91&lt;='Circunscrição I'!N91,'Circunscrição I'!N91&lt;='Circunscrição I'!$T91),'Circunscrição I'!N91,"excluído*"),"")</f>
        <v/>
      </c>
      <c r="O230" s="148" t="str">
        <f>IF('Circunscrição I'!O91&gt;0,IF(AND('Circunscrição I'!$S91&lt;='Circunscrição I'!O91,'Circunscrição I'!O91&lt;='Circunscrição I'!$T91),'Circunscrição I'!O91,"excluído*"),"")</f>
        <v/>
      </c>
      <c r="P230" s="149" t="str">
        <f>IF('Circunscrição I'!P91&gt;0,IF(AND('Circunscrição I'!$S91&lt;='Circunscrição I'!P91,'Circunscrição I'!P91&lt;='Circunscrição I'!$T91),'Circunscrição I'!P91,"excluído*"),"")</f>
        <v/>
      </c>
      <c r="Q230" s="134">
        <f t="shared" si="7"/>
        <v>2559.05</v>
      </c>
      <c r="S230" s="131">
        <f t="shared" si="8"/>
        <v>2559.05</v>
      </c>
      <c r="T230" s="135"/>
    </row>
    <row r="231" ht="24.0" customHeight="1">
      <c r="A231" s="63"/>
      <c r="B231" s="81"/>
      <c r="C231" s="81"/>
      <c r="D231" s="150">
        <f t="shared" ref="D231:E231" si="94">D92</f>
        <v>1</v>
      </c>
      <c r="E231" s="151" t="str">
        <f t="shared" si="94"/>
        <v>Sanitização Externa</v>
      </c>
      <c r="F231" s="152">
        <f>IF('Circunscrição I'!F92&gt;0,IF(AND('Circunscrição I'!$S92&lt;='Circunscrição I'!F92,'Circunscrição I'!F92&lt;='Circunscrição I'!$T92),'Circunscrição I'!F92,"excluído*"),"")</f>
        <v>704.3</v>
      </c>
      <c r="G231" s="153" t="str">
        <f>IF('Circunscrição I'!G92&gt;0,IF(AND('Circunscrição I'!$S92&lt;='Circunscrição I'!G92,'Circunscrição I'!G92&lt;='Circunscrição I'!$T92),'Circunscrição I'!G92,"excluído*"),"")</f>
        <v>excluído*</v>
      </c>
      <c r="H231" s="152" t="str">
        <f>IF('Circunscrição I'!H92&gt;0,IF(AND('Circunscrição I'!$S92&lt;='Circunscrição I'!H92,'Circunscrição I'!H92&lt;='Circunscrição I'!$T92),'Circunscrição I'!H92,"excluído*"),"")</f>
        <v/>
      </c>
      <c r="I231" s="153">
        <f>IF('Circunscrição I'!I92&gt;0,IF(AND('Circunscrição I'!$S92&lt;='Circunscrição I'!I92,'Circunscrição I'!I92&lt;='Circunscrição I'!$T92),'Circunscrição I'!I92,"excluído*"),"")</f>
        <v>900</v>
      </c>
      <c r="J231" s="152">
        <f>IF('Circunscrição I'!J92&gt;0,IF(AND('Circunscrição I'!$S92&lt;='Circunscrição I'!J92,'Circunscrição I'!J92&lt;='Circunscrição I'!$T92),'Circunscrição I'!J92,"excluído*"),"")</f>
        <v>704.3</v>
      </c>
      <c r="K231" s="154" t="str">
        <f>IF('Circunscrição I'!K92&gt;0,IF(AND('Circunscrição I'!$S92&lt;='Circunscrição I'!K92,'Circunscrição I'!K92&lt;='Circunscrição I'!$T92),'Circunscrição I'!K92,"excluído*"),"")</f>
        <v>excluído*</v>
      </c>
      <c r="L231" s="155" t="str">
        <f>IF('Circunscrição I'!L92&gt;0,IF(AND('Circunscrição I'!$S92&lt;='Circunscrição I'!L92,'Circunscrição I'!L92&lt;='Circunscrição I'!$T92),'Circunscrição I'!L92,"excluído*"),"")</f>
        <v/>
      </c>
      <c r="M231" s="155" t="str">
        <f>IF('Circunscrição I'!M92&gt;0,IF(AND('Circunscrição I'!$S92&lt;='Circunscrição I'!M92,'Circunscrição I'!M92&lt;='Circunscrição I'!$T92),'Circunscrição I'!M92,"excluído*"),"")</f>
        <v/>
      </c>
      <c r="N231" s="155" t="str">
        <f>IF('Circunscrição I'!N92&gt;0,IF(AND('Circunscrição I'!$S92&lt;='Circunscrição I'!N92,'Circunscrição I'!N92&lt;='Circunscrição I'!$T92),'Circunscrição I'!N92,"excluído*"),"")</f>
        <v/>
      </c>
      <c r="O231" s="156" t="str">
        <f>IF('Circunscrição I'!O92&gt;0,IF(AND('Circunscrição I'!$S92&lt;='Circunscrição I'!O92,'Circunscrição I'!O92&lt;='Circunscrição I'!$T92),'Circunscrição I'!O92,"excluído*"),"")</f>
        <v/>
      </c>
      <c r="P231" s="157" t="str">
        <f>IF('Circunscrição I'!P92&gt;0,IF(AND('Circunscrição I'!$S92&lt;='Circunscrição I'!P92,'Circunscrição I'!P92&lt;='Circunscrição I'!$T92),'Circunscrição I'!P92,"excluído*"),"")</f>
        <v/>
      </c>
      <c r="Q231" s="158">
        <f t="shared" si="7"/>
        <v>769.53</v>
      </c>
      <c r="R231" s="159"/>
      <c r="S231" s="160">
        <f t="shared" si="8"/>
        <v>769.53</v>
      </c>
      <c r="T231" s="161"/>
    </row>
    <row r="232" ht="24.0" customHeight="1">
      <c r="A232" s="63"/>
      <c r="B232" s="48">
        <f t="shared" ref="B232:E232" si="95">B93</f>
        <v>23</v>
      </c>
      <c r="C232" s="49" t="str">
        <f t="shared" si="95"/>
        <v>Leme
Rua Newton Prado, 148 </v>
      </c>
      <c r="D232" s="162">
        <f t="shared" si="95"/>
        <v>5</v>
      </c>
      <c r="E232" s="163" t="str">
        <f t="shared" si="95"/>
        <v>Desinsetização Semestral</v>
      </c>
      <c r="F232" s="164" t="str">
        <f>IF('Circunscrição I'!F93&gt;0,IF(AND('Circunscrição I'!$S93&lt;='Circunscrição I'!F93,'Circunscrição I'!F93&lt;='Circunscrição I'!$T93),'Circunscrição I'!F93,"excluído*"),"")</f>
        <v>excluído*</v>
      </c>
      <c r="G232" s="165">
        <f>IF('Circunscrição I'!G93&gt;0,IF(AND('Circunscrição I'!$S93&lt;='Circunscrição I'!G93,'Circunscrição I'!G93&lt;='Circunscrição I'!$T93),'Circunscrição I'!G93,"excluído*"),"")</f>
        <v>1800</v>
      </c>
      <c r="H232" s="165" t="str">
        <f>IF('Circunscrição I'!H93&gt;0,IF(AND('Circunscrição I'!$S93&lt;='Circunscrição I'!H93,'Circunscrição I'!H93&lt;='Circunscrição I'!$T93),'Circunscrição I'!H93,"excluído*"),"")</f>
        <v/>
      </c>
      <c r="I232" s="164">
        <f>IF('Circunscrição I'!I93&gt;0,IF(AND('Circunscrição I'!$S93&lt;='Circunscrição I'!I93,'Circunscrição I'!I93&lt;='Circunscrição I'!$T93),'Circunscrição I'!I93,"excluído*"),"")</f>
        <v>1900</v>
      </c>
      <c r="J232" s="164" t="str">
        <f>IF('Circunscrição I'!J93&gt;0,IF(AND('Circunscrição I'!$S93&lt;='Circunscrição I'!J93,'Circunscrição I'!J93&lt;='Circunscrição I'!$T93),'Circunscrição I'!J93,"excluído*"),"")</f>
        <v>excluído*</v>
      </c>
      <c r="K232" s="166" t="str">
        <f>IF('Circunscrição I'!K93&gt;0,IF(AND('Circunscrição I'!$S93&lt;='Circunscrição I'!K93,'Circunscrição I'!K93&lt;='Circunscrição I'!$T93),'Circunscrição I'!K93,"excluído*"),"")</f>
        <v>excluído*</v>
      </c>
      <c r="L232" s="167">
        <f>IF('Circunscrição I'!L93&gt;0,IF(AND('Circunscrição I'!$S93&lt;='Circunscrição I'!L93,'Circunscrição I'!L93&lt;='Circunscrição I'!$T93),'Circunscrição I'!L93,"excluído*"),"")</f>
        <v>1000</v>
      </c>
      <c r="M232" s="167">
        <f>IF('Circunscrição I'!M93&gt;0,IF(AND('Circunscrição I'!$S93&lt;='Circunscrição I'!M93,'Circunscrição I'!M93&lt;='Circunscrição I'!$T93),'Circunscrição I'!M93,"excluído*"),"")</f>
        <v>617.76</v>
      </c>
      <c r="N232" s="167">
        <f>IF('Circunscrição I'!N93&gt;0,IF(AND('Circunscrição I'!$S93&lt;='Circunscrição I'!N93,'Circunscrição I'!N93&lt;='Circunscrição I'!$T93),'Circunscrição I'!N93,"excluído*"),"")</f>
        <v>793.26</v>
      </c>
      <c r="O232" s="168" t="str">
        <f>IF('Circunscrição I'!O93&gt;0,IF(AND('Circunscrição I'!$S93&lt;='Circunscrição I'!O93,'Circunscrição I'!O93&lt;='Circunscrição I'!$T93),'Circunscrição I'!O93,"excluído*"),"")</f>
        <v>excluído*</v>
      </c>
      <c r="P232" s="169" t="str">
        <f>IF('Circunscrição I'!P93&gt;0,IF(AND('Circunscrição I'!$S93&lt;='Circunscrição I'!P93,'Circunscrição I'!P93&lt;='Circunscrição I'!$T93),'Circunscrição I'!P93,"excluído*"),"")</f>
        <v/>
      </c>
      <c r="Q232" s="170">
        <f t="shared" si="7"/>
        <v>1222.2</v>
      </c>
      <c r="R232" s="171"/>
      <c r="S232" s="167">
        <f t="shared" si="8"/>
        <v>6111</v>
      </c>
      <c r="T232" s="172"/>
    </row>
    <row r="233" ht="24.0" customHeight="1">
      <c r="A233" s="63"/>
      <c r="B233" s="64"/>
      <c r="C233" s="64"/>
      <c r="D233" s="136">
        <f t="shared" ref="D233:E233" si="96">D94</f>
        <v>1</v>
      </c>
      <c r="E233" s="137" t="str">
        <f t="shared" si="96"/>
        <v>Desinsetização Extraordinária</v>
      </c>
      <c r="F233" s="138">
        <f>IF('Circunscrição I'!F94&gt;0,IF(AND('Circunscrição I'!$S94&lt;='Circunscrição I'!F94,'Circunscrição I'!F94&lt;='Circunscrição I'!$T94),'Circunscrição I'!F94,"excluído*"),"")</f>
        <v>561.6</v>
      </c>
      <c r="G233" s="138">
        <f>IF('Circunscrição I'!G94&gt;0,IF(AND('Circunscrição I'!$S94&lt;='Circunscrição I'!G94,'Circunscrição I'!G94&lt;='Circunscrição I'!$T94),'Circunscrição I'!G94,"excluído*"),"")</f>
        <v>1620</v>
      </c>
      <c r="H233" s="138" t="str">
        <f>IF('Circunscrição I'!H94&gt;0,IF(AND('Circunscrição I'!$S94&lt;='Circunscrição I'!H94,'Circunscrição I'!H94&lt;='Circunscrição I'!$T94),'Circunscrição I'!H94,"excluído*"),"")</f>
        <v/>
      </c>
      <c r="I233" s="138">
        <f>IF('Circunscrição I'!I94&gt;0,IF(AND('Circunscrição I'!$S94&lt;='Circunscrição I'!I94,'Circunscrição I'!I94&lt;='Circunscrição I'!$T94),'Circunscrição I'!I94,"excluído*"),"")</f>
        <v>950</v>
      </c>
      <c r="J233" s="139" t="str">
        <f>IF('Circunscrição I'!J94&gt;0,IF(AND('Circunscrição I'!$S94&lt;='Circunscrição I'!J94,'Circunscrição I'!J94&lt;='Circunscrição I'!$T94),'Circunscrição I'!J94,"excluído*"),"")</f>
        <v>excluído*</v>
      </c>
      <c r="K233" s="140" t="str">
        <f>IF('Circunscrição I'!K94&gt;0,IF(AND('Circunscrição I'!$S94&lt;='Circunscrição I'!K94,'Circunscrição I'!K94&lt;='Circunscrição I'!$T94),'Circunscrição I'!K94,"excluído*"),"")</f>
        <v>excluído*</v>
      </c>
      <c r="L233" s="141">
        <f>IF('Circunscrição I'!L94&gt;0,IF(AND('Circunscrição I'!$S94&lt;='Circunscrição I'!L94,'Circunscrição I'!L94&lt;='Circunscrição I'!$T94),'Circunscrição I'!L94,"excluído*"),"")</f>
        <v>1150</v>
      </c>
      <c r="M233" s="141" t="str">
        <f>IF('Circunscrição I'!M94&gt;0,IF(AND('Circunscrição I'!$S94&lt;='Circunscrição I'!M94,'Circunscrição I'!M94&lt;='Circunscrição I'!$T94),'Circunscrição I'!M94,"excluído*"),"")</f>
        <v/>
      </c>
      <c r="N233" s="141" t="str">
        <f>IF('Circunscrição I'!N94&gt;0,IF(AND('Circunscrição I'!$S94&lt;='Circunscrição I'!N94,'Circunscrição I'!N94&lt;='Circunscrição I'!$T94),'Circunscrição I'!N94,"excluído*"),"")</f>
        <v/>
      </c>
      <c r="O233" s="142" t="str">
        <f>IF('Circunscrição I'!O94&gt;0,IF(AND('Circunscrição I'!$S94&lt;='Circunscrição I'!O94,'Circunscrição I'!O94&lt;='Circunscrição I'!$T94),'Circunscrição I'!O94,"excluído*"),"")</f>
        <v>excluído*</v>
      </c>
      <c r="P233" s="143" t="str">
        <f>IF('Circunscrição I'!P94&gt;0,IF(AND('Circunscrição I'!$S94&lt;='Circunscrição I'!P94,'Circunscrição I'!P94&lt;='Circunscrição I'!$T94),'Circunscrição I'!P94,"excluído*"),"")</f>
        <v/>
      </c>
      <c r="Q233" s="144">
        <f t="shared" si="7"/>
        <v>1070.4</v>
      </c>
      <c r="S233" s="141">
        <f t="shared" si="8"/>
        <v>1070.4</v>
      </c>
      <c r="T233" s="145"/>
    </row>
    <row r="234" ht="24.0" customHeight="1">
      <c r="A234" s="63"/>
      <c r="B234" s="64"/>
      <c r="C234" s="64"/>
      <c r="D234" s="146">
        <f t="shared" ref="D234:E234" si="97">D95</f>
        <v>1</v>
      </c>
      <c r="E234" s="127" t="str">
        <f t="shared" si="97"/>
        <v>Sanitização Interna</v>
      </c>
      <c r="F234" s="128" t="str">
        <f>IF('Circunscrição I'!F95&gt;0,IF(AND('Circunscrição I'!$S95&lt;='Circunscrição I'!F95,'Circunscrição I'!F95&lt;='Circunscrição I'!$T95),'Circunscrição I'!F95,"excluído*"),"")</f>
        <v>excluído*</v>
      </c>
      <c r="G234" s="129">
        <f>IF('Circunscrição I'!G95&gt;0,IF(AND('Circunscrição I'!$S95&lt;='Circunscrição I'!G95,'Circunscrição I'!G95&lt;='Circunscrição I'!$T95),'Circunscrição I'!G95,"excluído*"),"")</f>
        <v>1116</v>
      </c>
      <c r="H234" s="128" t="str">
        <f>IF('Circunscrição I'!H95&gt;0,IF(AND('Circunscrição I'!$S95&lt;='Circunscrição I'!H95,'Circunscrição I'!H95&lt;='Circunscrição I'!$T95),'Circunscrição I'!H95,"excluído*"),"")</f>
        <v/>
      </c>
      <c r="I234" s="128">
        <f>IF('Circunscrição I'!I95&gt;0,IF(AND('Circunscrição I'!$S95&lt;='Circunscrição I'!I95,'Circunscrição I'!I95&lt;='Circunscrição I'!$T95),'Circunscrição I'!I95,"excluído*"),"")</f>
        <v>800</v>
      </c>
      <c r="J234" s="128" t="str">
        <f>IF('Circunscrição I'!J95&gt;0,IF(AND('Circunscrição I'!$S95&lt;='Circunscrição I'!J95,'Circunscrição I'!J95&lt;='Circunscrição I'!$T95),'Circunscrição I'!J95,"excluído*"),"")</f>
        <v>excluído*</v>
      </c>
      <c r="K234" s="130">
        <f>IF('Circunscrição I'!K95&gt;0,IF(AND('Circunscrição I'!$S95&lt;='Circunscrição I'!K95,'Circunscrição I'!K95&lt;='Circunscrição I'!$T95),'Circunscrição I'!K95,"excluído*"),"")</f>
        <v>1596.1125</v>
      </c>
      <c r="L234" s="147">
        <f>IF('Circunscrição I'!L95&gt;0,IF(AND('Circunscrição I'!$S95&lt;='Circunscrição I'!L95,'Circunscrição I'!L95&lt;='Circunscrição I'!$T95),'Circunscrição I'!L95,"excluído*"),"")</f>
        <v>550</v>
      </c>
      <c r="M234" s="147" t="str">
        <f>IF('Circunscrição I'!M95&gt;0,IF(AND('Circunscrição I'!$S95&lt;='Circunscrição I'!M95,'Circunscrição I'!M95&lt;='Circunscrição I'!$T95),'Circunscrição I'!M95,"excluído*"),"")</f>
        <v/>
      </c>
      <c r="N234" s="147" t="str">
        <f>IF('Circunscrição I'!N95&gt;0,IF(AND('Circunscrição I'!$S95&lt;='Circunscrição I'!N95,'Circunscrição I'!N95&lt;='Circunscrição I'!$T95),'Circunscrição I'!N95,"excluído*"),"")</f>
        <v/>
      </c>
      <c r="O234" s="148" t="str">
        <f>IF('Circunscrição I'!O95&gt;0,IF(AND('Circunscrição I'!$S95&lt;='Circunscrição I'!O95,'Circunscrição I'!O95&lt;='Circunscrição I'!$T95),'Circunscrição I'!O95,"excluído*"),"")</f>
        <v/>
      </c>
      <c r="P234" s="149" t="str">
        <f>IF('Circunscrição I'!P95&gt;0,IF(AND('Circunscrição I'!$S95&lt;='Circunscrição I'!P95,'Circunscrição I'!P95&lt;='Circunscrição I'!$T95),'Circunscrição I'!P95,"excluído*"),"")</f>
        <v/>
      </c>
      <c r="Q234" s="134">
        <f t="shared" si="7"/>
        <v>1015.53</v>
      </c>
      <c r="S234" s="131">
        <f t="shared" si="8"/>
        <v>1015.53</v>
      </c>
      <c r="T234" s="135"/>
    </row>
    <row r="235" ht="24.0" customHeight="1">
      <c r="A235" s="63"/>
      <c r="B235" s="81"/>
      <c r="C235" s="81"/>
      <c r="D235" s="150">
        <f t="shared" ref="D235:E235" si="98">D96</f>
        <v>1</v>
      </c>
      <c r="E235" s="151" t="str">
        <f t="shared" si="98"/>
        <v>Sanitização Externa</v>
      </c>
      <c r="F235" s="152" t="str">
        <f>IF('Circunscrição I'!F96&gt;0,IF(AND('Circunscrição I'!$S96&lt;='Circunscrição I'!F96,'Circunscrição I'!F96&lt;='Circunscrição I'!$T96),'Circunscrição I'!F96,"excluído*"),"")</f>
        <v>excluído*</v>
      </c>
      <c r="G235" s="153">
        <f>IF('Circunscrição I'!G96&gt;0,IF(AND('Circunscrição I'!$S96&lt;='Circunscrição I'!G96,'Circunscrição I'!G96&lt;='Circunscrição I'!$T96),'Circunscrição I'!G96,"excluído*"),"")</f>
        <v>930</v>
      </c>
      <c r="H235" s="152" t="str">
        <f>IF('Circunscrição I'!H96&gt;0,IF(AND('Circunscrição I'!$S96&lt;='Circunscrição I'!H96,'Circunscrição I'!H96&lt;='Circunscrição I'!$T96),'Circunscrição I'!H96,"excluído*"),"")</f>
        <v/>
      </c>
      <c r="I235" s="153">
        <f>IF('Circunscrição I'!I96&gt;0,IF(AND('Circunscrição I'!$S96&lt;='Circunscrição I'!I96,'Circunscrição I'!I96&lt;='Circunscrição I'!$T96),'Circunscrição I'!I96,"excluído*"),"")</f>
        <v>250</v>
      </c>
      <c r="J235" s="152">
        <f>IF('Circunscrição I'!J96&gt;0,IF(AND('Circunscrição I'!$S96&lt;='Circunscrição I'!J96,'Circunscrição I'!J96&lt;='Circunscrição I'!$T96),'Circunscrição I'!J96,"excluído*"),"")</f>
        <v>400</v>
      </c>
      <c r="K235" s="154" t="str">
        <f>IF('Circunscrição I'!K96&gt;0,IF(AND('Circunscrição I'!$S96&lt;='Circunscrição I'!K96,'Circunscrição I'!K96&lt;='Circunscrição I'!$T96),'Circunscrição I'!K96,"excluído*"),"")</f>
        <v>excluído*</v>
      </c>
      <c r="L235" s="155">
        <f>IF('Circunscrição I'!L96&gt;0,IF(AND('Circunscrição I'!$S96&lt;='Circunscrição I'!L96,'Circunscrição I'!L96&lt;='Circunscrição I'!$T96),'Circunscrição I'!L96,"excluído*"),"")</f>
        <v>350</v>
      </c>
      <c r="M235" s="155" t="str">
        <f>IF('Circunscrição I'!M96&gt;0,IF(AND('Circunscrição I'!$S96&lt;='Circunscrição I'!M96,'Circunscrição I'!M96&lt;='Circunscrição I'!$T96),'Circunscrição I'!M96,"excluído*"),"")</f>
        <v/>
      </c>
      <c r="N235" s="155" t="str">
        <f>IF('Circunscrição I'!N96&gt;0,IF(AND('Circunscrição I'!$S96&lt;='Circunscrição I'!N96,'Circunscrição I'!N96&lt;='Circunscrição I'!$T96),'Circunscrição I'!N96,"excluído*"),"")</f>
        <v/>
      </c>
      <c r="O235" s="156" t="str">
        <f>IF('Circunscrição I'!O96&gt;0,IF(AND('Circunscrição I'!$S96&lt;='Circunscrição I'!O96,'Circunscrição I'!O96&lt;='Circunscrição I'!$T96),'Circunscrição I'!O96,"excluído*"),"")</f>
        <v/>
      </c>
      <c r="P235" s="157" t="str">
        <f>IF('Circunscrição I'!P96&gt;0,IF(AND('Circunscrição I'!$S96&lt;='Circunscrição I'!P96,'Circunscrição I'!P96&lt;='Circunscrição I'!$T96),'Circunscrição I'!P96,"excluído*"),"")</f>
        <v/>
      </c>
      <c r="Q235" s="158">
        <f t="shared" si="7"/>
        <v>482.5</v>
      </c>
      <c r="R235" s="159"/>
      <c r="S235" s="160">
        <f t="shared" si="8"/>
        <v>482.5</v>
      </c>
      <c r="T235" s="161"/>
    </row>
    <row r="236" ht="24.0" customHeight="1">
      <c r="A236" s="63"/>
      <c r="B236" s="48">
        <f t="shared" ref="B236:E236" si="99">B97</f>
        <v>24</v>
      </c>
      <c r="C236" s="49" t="str">
        <f t="shared" si="99"/>
        <v>Limeira
Rua Henrique Jacobs, 2040  </v>
      </c>
      <c r="D236" s="162">
        <f t="shared" si="99"/>
        <v>5</v>
      </c>
      <c r="E236" s="163" t="str">
        <f t="shared" si="99"/>
        <v>Desinsetização Semestral</v>
      </c>
      <c r="F236" s="164">
        <f>IF('Circunscrição I'!F97&gt;0,IF(AND('Circunscrição I'!$S97&lt;='Circunscrição I'!F97,'Circunscrição I'!F97&lt;='Circunscrição I'!$T97),'Circunscrição I'!F97,"excluído*"),"")</f>
        <v>3820.78</v>
      </c>
      <c r="G236" s="165">
        <f>IF('Circunscrição I'!G97&gt;0,IF(AND('Circunscrição I'!$S97&lt;='Circunscrição I'!G97,'Circunscrição I'!G97&lt;='Circunscrição I'!$T97),'Circunscrição I'!G97,"excluído*"),"")</f>
        <v>4200</v>
      </c>
      <c r="H236" s="165" t="str">
        <f>IF('Circunscrição I'!H97&gt;0,IF(AND('Circunscrição I'!$S97&lt;='Circunscrição I'!H97,'Circunscrição I'!H97&lt;='Circunscrição I'!$T97),'Circunscrição I'!H97,"excluído*"),"")</f>
        <v/>
      </c>
      <c r="I236" s="164">
        <f>IF('Circunscrição I'!I97&gt;0,IF(AND('Circunscrição I'!$S97&lt;='Circunscrição I'!I97,'Circunscrição I'!I97&lt;='Circunscrição I'!$T97),'Circunscrição I'!I97,"excluído*"),"")</f>
        <v>3900</v>
      </c>
      <c r="J236" s="164" t="str">
        <f>IF('Circunscrição I'!J97&gt;0,IF(AND('Circunscrição I'!$S97&lt;='Circunscrição I'!J97,'Circunscrição I'!J97&lt;='Circunscrição I'!$T97),'Circunscrição I'!J97,"excluído*"),"")</f>
        <v>excluído*</v>
      </c>
      <c r="K236" s="166">
        <f>IF('Circunscrição I'!K97&gt;0,IF(AND('Circunscrição I'!$S97&lt;='Circunscrição I'!K97,'Circunscrição I'!K97&lt;='Circunscrição I'!$T97),'Circunscrição I'!K97,"excluído*"),"")</f>
        <v>2964.865625</v>
      </c>
      <c r="L236" s="167" t="str">
        <f>IF('Circunscrição I'!L97&gt;0,IF(AND('Circunscrição I'!$S97&lt;='Circunscrição I'!L97,'Circunscrição I'!L97&lt;='Circunscrição I'!$T97),'Circunscrição I'!L97,"excluído*"),"")</f>
        <v>excluído*</v>
      </c>
      <c r="M236" s="167">
        <f>IF('Circunscrição I'!M97&gt;0,IF(AND('Circunscrição I'!$S97&lt;='Circunscrição I'!M97,'Circunscrição I'!M97&lt;='Circunscrição I'!$T97),'Circunscrição I'!M97,"excluído*"),"")</f>
        <v>5603.81</v>
      </c>
      <c r="N236" s="167" t="str">
        <f>IF('Circunscrição I'!N97&gt;0,IF(AND('Circunscrição I'!$S97&lt;='Circunscrição I'!N97,'Circunscrição I'!N97&lt;='Circunscrição I'!$T97),'Circunscrição I'!N97,"excluído*"),"")</f>
        <v>excluído*</v>
      </c>
      <c r="O236" s="168" t="str">
        <f>IF('Circunscrição I'!O97&gt;0,IF(AND('Circunscrição I'!$S97&lt;='Circunscrição I'!O97,'Circunscrição I'!O97&lt;='Circunscrição I'!$T97),'Circunscrição I'!O97,"excluído*"),"")</f>
        <v>excluído*</v>
      </c>
      <c r="P236" s="169" t="str">
        <f>IF('Circunscrição I'!P97&gt;0,IF(AND('Circunscrição I'!$S97&lt;='Circunscrição I'!P97,'Circunscrição I'!P97&lt;='Circunscrição I'!$T97),'Circunscrição I'!P97,"excluído*"),"")</f>
        <v/>
      </c>
      <c r="Q236" s="170">
        <f t="shared" si="7"/>
        <v>4097.89</v>
      </c>
      <c r="R236" s="171"/>
      <c r="S236" s="167">
        <f t="shared" si="8"/>
        <v>20489.45</v>
      </c>
      <c r="T236" s="172"/>
    </row>
    <row r="237" ht="24.0" customHeight="1">
      <c r="A237" s="63"/>
      <c r="B237" s="64"/>
      <c r="C237" s="64"/>
      <c r="D237" s="136">
        <f t="shared" ref="D237:E237" si="100">D98</f>
        <v>1</v>
      </c>
      <c r="E237" s="137" t="str">
        <f t="shared" si="100"/>
        <v>Desinsetização Extraordinária</v>
      </c>
      <c r="F237" s="138">
        <f>IF('Circunscrição I'!F98&gt;0,IF(AND('Circunscrição I'!$S98&lt;='Circunscrição I'!F98,'Circunscrição I'!F98&lt;='Circunscrição I'!$T98),'Circunscrição I'!F98,"excluído*"),"")</f>
        <v>5094.38</v>
      </c>
      <c r="G237" s="138">
        <f>IF('Circunscrição I'!G98&gt;0,IF(AND('Circunscrição I'!$S98&lt;='Circunscrição I'!G98,'Circunscrição I'!G98&lt;='Circunscrição I'!$T98),'Circunscrição I'!G98,"excluído*"),"")</f>
        <v>3780</v>
      </c>
      <c r="H237" s="138" t="str">
        <f>IF('Circunscrição I'!H98&gt;0,IF(AND('Circunscrição I'!$S98&lt;='Circunscrição I'!H98,'Circunscrição I'!H98&lt;='Circunscrição I'!$T98),'Circunscrição I'!H98,"excluído*"),"")</f>
        <v/>
      </c>
      <c r="I237" s="138">
        <f>IF('Circunscrição I'!I98&gt;0,IF(AND('Circunscrição I'!$S98&lt;='Circunscrição I'!I98,'Circunscrição I'!I98&lt;='Circunscrição I'!$T98),'Circunscrição I'!I98,"excluído*"),"")</f>
        <v>1950</v>
      </c>
      <c r="J237" s="139" t="str">
        <f>IF('Circunscrição I'!J98&gt;0,IF(AND('Circunscrição I'!$S98&lt;='Circunscrição I'!J98,'Circunscrição I'!J98&lt;='Circunscrição I'!$T98),'Circunscrição I'!J98,"excluído*"),"")</f>
        <v>excluído*</v>
      </c>
      <c r="K237" s="140">
        <f>IF('Circunscrição I'!K98&gt;0,IF(AND('Circunscrição I'!$S98&lt;='Circunscrição I'!K98,'Circunscrição I'!K98&lt;='Circunscrição I'!$T98),'Circunscrição I'!K98,"excluído*"),"")</f>
        <v>3294.295139</v>
      </c>
      <c r="L237" s="141">
        <f>IF('Circunscrição I'!L98&gt;0,IF(AND('Circunscrição I'!$S98&lt;='Circunscrição I'!L98,'Circunscrição I'!L98&lt;='Circunscrição I'!$T98),'Circunscrição I'!L98,"excluído*"),"")</f>
        <v>1725</v>
      </c>
      <c r="M237" s="141" t="str">
        <f>IF('Circunscrição I'!M98&gt;0,IF(AND('Circunscrição I'!$S98&lt;='Circunscrição I'!M98,'Circunscrição I'!M98&lt;='Circunscrição I'!$T98),'Circunscrição I'!M98,"excluído*"),"")</f>
        <v/>
      </c>
      <c r="N237" s="141" t="str">
        <f>IF('Circunscrição I'!N98&gt;0,IF(AND('Circunscrição I'!$S98&lt;='Circunscrição I'!N98,'Circunscrição I'!N98&lt;='Circunscrição I'!$T98),'Circunscrição I'!N98,"excluído*"),"")</f>
        <v/>
      </c>
      <c r="O237" s="142" t="str">
        <f>IF('Circunscrição I'!O98&gt;0,IF(AND('Circunscrição I'!$S98&lt;='Circunscrição I'!O98,'Circunscrição I'!O98&lt;='Circunscrição I'!$T98),'Circunscrição I'!O98,"excluído*"),"")</f>
        <v>excluído*</v>
      </c>
      <c r="P237" s="143" t="str">
        <f>IF('Circunscrição I'!P98&gt;0,IF(AND('Circunscrição I'!$S98&lt;='Circunscrição I'!P98,'Circunscrição I'!P98&lt;='Circunscrição I'!$T98),'Circunscrição I'!P98,"excluído*"),"")</f>
        <v/>
      </c>
      <c r="Q237" s="144">
        <f t="shared" si="7"/>
        <v>3168.74</v>
      </c>
      <c r="S237" s="141">
        <f t="shared" si="8"/>
        <v>3168.74</v>
      </c>
      <c r="T237" s="145"/>
    </row>
    <row r="238" ht="24.0" customHeight="1">
      <c r="A238" s="63"/>
      <c r="B238" s="64"/>
      <c r="C238" s="64"/>
      <c r="D238" s="146">
        <f t="shared" ref="D238:E238" si="101">D99</f>
        <v>1</v>
      </c>
      <c r="E238" s="127" t="str">
        <f t="shared" si="101"/>
        <v>Sanitização Interna</v>
      </c>
      <c r="F238" s="128">
        <f>IF('Circunscrição I'!F99&gt;0,IF(AND('Circunscrição I'!$S99&lt;='Circunscrição I'!F99,'Circunscrição I'!F99&lt;='Circunscrição I'!$T99),'Circunscrição I'!F99,"excluído*"),"")</f>
        <v>1020</v>
      </c>
      <c r="G238" s="129">
        <f>IF('Circunscrição I'!G99&gt;0,IF(AND('Circunscrição I'!$S99&lt;='Circunscrição I'!G99,'Circunscrição I'!G99&lt;='Circunscrição I'!$T99),'Circunscrição I'!G99,"excluído*"),"")</f>
        <v>2196</v>
      </c>
      <c r="H238" s="128" t="str">
        <f>IF('Circunscrição I'!H99&gt;0,IF(AND('Circunscrição I'!$S99&lt;='Circunscrição I'!H99,'Circunscrição I'!H99&lt;='Circunscrição I'!$T99),'Circunscrição I'!H99,"excluído*"),"")</f>
        <v/>
      </c>
      <c r="I238" s="128">
        <f>IF('Circunscrição I'!I99&gt;0,IF(AND('Circunscrição I'!$S99&lt;='Circunscrição I'!I99,'Circunscrição I'!I99&lt;='Circunscrição I'!$T99),'Circunscrição I'!I99,"excluído*"),"")</f>
        <v>1734</v>
      </c>
      <c r="J238" s="128" t="str">
        <f>IF('Circunscrição I'!J99&gt;0,IF(AND('Circunscrição I'!$S99&lt;='Circunscrição I'!J99,'Circunscrição I'!J99&lt;='Circunscrição I'!$T99),'Circunscrição I'!J99,"excluído*"),"")</f>
        <v>excluído*</v>
      </c>
      <c r="K238" s="130">
        <f>IF('Circunscrição I'!K99&gt;0,IF(AND('Circunscrição I'!$S99&lt;='Circunscrição I'!K99,'Circunscrição I'!K99&lt;='Circunscrição I'!$T99),'Circunscrição I'!K99,"excluído*"),"")</f>
        <v>2479.625</v>
      </c>
      <c r="L238" s="147" t="str">
        <f>IF('Circunscrição I'!L99&gt;0,IF(AND('Circunscrição I'!$S99&lt;='Circunscrição I'!L99,'Circunscrição I'!L99&lt;='Circunscrição I'!$T99),'Circunscrição I'!L99,"excluído*"),"")</f>
        <v>excluído*</v>
      </c>
      <c r="M238" s="147" t="str">
        <f>IF('Circunscrição I'!M99&gt;0,IF(AND('Circunscrição I'!$S99&lt;='Circunscrição I'!M99,'Circunscrição I'!M99&lt;='Circunscrição I'!$T99),'Circunscrição I'!M99,"excluído*"),"")</f>
        <v/>
      </c>
      <c r="N238" s="147" t="str">
        <f>IF('Circunscrição I'!N99&gt;0,IF(AND('Circunscrição I'!$S99&lt;='Circunscrição I'!N99,'Circunscrição I'!N99&lt;='Circunscrição I'!$T99),'Circunscrição I'!N99,"excluído*"),"")</f>
        <v/>
      </c>
      <c r="O238" s="148" t="str">
        <f>IF('Circunscrição I'!O99&gt;0,IF(AND('Circunscrição I'!$S99&lt;='Circunscrição I'!O99,'Circunscrição I'!O99&lt;='Circunscrição I'!$T99),'Circunscrição I'!O99,"excluído*"),"")</f>
        <v/>
      </c>
      <c r="P238" s="149" t="str">
        <f>IF('Circunscrição I'!P99&gt;0,IF(AND('Circunscrição I'!$S99&lt;='Circunscrição I'!P99,'Circunscrição I'!P99&lt;='Circunscrição I'!$T99),'Circunscrição I'!P99,"excluído*"),"")</f>
        <v/>
      </c>
      <c r="Q238" s="134">
        <f t="shared" si="7"/>
        <v>1857.41</v>
      </c>
      <c r="S238" s="131">
        <f t="shared" si="8"/>
        <v>1857.41</v>
      </c>
      <c r="T238" s="135"/>
    </row>
    <row r="239" ht="24.0" customHeight="1">
      <c r="A239" s="63"/>
      <c r="B239" s="81"/>
      <c r="C239" s="81"/>
      <c r="D239" s="150">
        <f t="shared" ref="D239:E239" si="102">D100</f>
        <v>1</v>
      </c>
      <c r="E239" s="151" t="str">
        <f t="shared" si="102"/>
        <v>Sanitização Externa</v>
      </c>
      <c r="F239" s="152">
        <f>IF('Circunscrição I'!F100&gt;0,IF(AND('Circunscrição I'!$S100&lt;='Circunscrição I'!F100,'Circunscrição I'!F100&lt;='Circunscrição I'!$T100),'Circunscrição I'!F100,"excluído*"),"")</f>
        <v>2290.78</v>
      </c>
      <c r="G239" s="153">
        <f>IF('Circunscrição I'!G100&gt;0,IF(AND('Circunscrição I'!$S100&lt;='Circunscrição I'!G100,'Circunscrição I'!G100&lt;='Circunscrição I'!$T100),'Circunscrição I'!G100,"excluído*"),"")</f>
        <v>3276</v>
      </c>
      <c r="H239" s="152" t="str">
        <f>IF('Circunscrição I'!H100&gt;0,IF(AND('Circunscrição I'!$S100&lt;='Circunscrição I'!H100,'Circunscrição I'!H100&lt;='Circunscrição I'!$T100),'Circunscrição I'!H100,"excluído*"),"")</f>
        <v/>
      </c>
      <c r="I239" s="153">
        <f>IF('Circunscrição I'!I100&gt;0,IF(AND('Circunscrição I'!$S100&lt;='Circunscrição I'!I100,'Circunscrição I'!I100&lt;='Circunscrição I'!$T100),'Circunscrição I'!I100,"excluído*"),"")</f>
        <v>2672.58</v>
      </c>
      <c r="J239" s="152" t="str">
        <f>IF('Circunscrição I'!J100&gt;0,IF(AND('Circunscrição I'!$S100&lt;='Circunscrição I'!J100,'Circunscrição I'!J100&lt;='Circunscrição I'!$T100),'Circunscrição I'!J100,"excluído*"),"")</f>
        <v>excluído*</v>
      </c>
      <c r="K239" s="154">
        <f>IF('Circunscrição I'!K100&gt;0,IF(AND('Circunscrição I'!$S100&lt;='Circunscrição I'!K100,'Circunscrição I'!K100&lt;='Circunscrição I'!$T100),'Circunscrição I'!K100,"excluído*"),"")</f>
        <v>2141.158875</v>
      </c>
      <c r="L239" s="155" t="str">
        <f>IF('Circunscrição I'!L100&gt;0,IF(AND('Circunscrição I'!$S100&lt;='Circunscrição I'!L100,'Circunscrição I'!L100&lt;='Circunscrição I'!$T100),'Circunscrição I'!L100,"excluído*"),"")</f>
        <v>excluído*</v>
      </c>
      <c r="M239" s="155" t="str">
        <f>IF('Circunscrição I'!M100&gt;0,IF(AND('Circunscrição I'!$S100&lt;='Circunscrição I'!M100,'Circunscrição I'!M100&lt;='Circunscrição I'!$T100),'Circunscrição I'!M100,"excluído*"),"")</f>
        <v/>
      </c>
      <c r="N239" s="155" t="str">
        <f>IF('Circunscrição I'!N100&gt;0,IF(AND('Circunscrição I'!$S100&lt;='Circunscrição I'!N100,'Circunscrição I'!N100&lt;='Circunscrição I'!$T100),'Circunscrição I'!N100,"excluído*"),"")</f>
        <v/>
      </c>
      <c r="O239" s="156" t="str">
        <f>IF('Circunscrição I'!O100&gt;0,IF(AND('Circunscrição I'!$S100&lt;='Circunscrição I'!O100,'Circunscrição I'!O100&lt;='Circunscrição I'!$T100),'Circunscrição I'!O100,"excluído*"),"")</f>
        <v/>
      </c>
      <c r="P239" s="157" t="str">
        <f>IF('Circunscrição I'!P100&gt;0,IF(AND('Circunscrição I'!$S100&lt;='Circunscrição I'!P100,'Circunscrição I'!P100&lt;='Circunscrição I'!$T100),'Circunscrição I'!P100,"excluído*"),"")</f>
        <v/>
      </c>
      <c r="Q239" s="158">
        <f t="shared" si="7"/>
        <v>2595.13</v>
      </c>
      <c r="R239" s="159"/>
      <c r="S239" s="160">
        <f t="shared" si="8"/>
        <v>2595.13</v>
      </c>
      <c r="T239" s="161"/>
    </row>
    <row r="240" ht="24.0" customHeight="1">
      <c r="A240" s="63"/>
      <c r="B240" s="48">
        <f t="shared" ref="B240:E240" si="103">B101</f>
        <v>25</v>
      </c>
      <c r="C240" s="49" t="str">
        <f t="shared" si="103"/>
        <v>Mogi Guaçu
Avenida Brasil, 4801 </v>
      </c>
      <c r="D240" s="162">
        <f t="shared" si="103"/>
        <v>5</v>
      </c>
      <c r="E240" s="163" t="str">
        <f t="shared" si="103"/>
        <v>Desinsetização Semestral</v>
      </c>
      <c r="F240" s="164">
        <f>IF('Circunscrição I'!F101&gt;0,IF(AND('Circunscrição I'!$S101&lt;='Circunscrição I'!F101,'Circunscrição I'!F101&lt;='Circunscrição I'!$T101),'Circunscrição I'!F101,"excluído*"),"")</f>
        <v>3166.52</v>
      </c>
      <c r="G240" s="165">
        <f>IF('Circunscrição I'!G101&gt;0,IF(AND('Circunscrição I'!$S101&lt;='Circunscrição I'!G101,'Circunscrição I'!G101&lt;='Circunscrição I'!$T101),'Circunscrição I'!G101,"excluído*"),"")</f>
        <v>3900</v>
      </c>
      <c r="H240" s="165" t="str">
        <f>IF('Circunscrição I'!H101&gt;0,IF(AND('Circunscrição I'!$S101&lt;='Circunscrição I'!H101,'Circunscrição I'!H101&lt;='Circunscrição I'!$T101),'Circunscrição I'!H101,"excluído*"),"")</f>
        <v/>
      </c>
      <c r="I240" s="164">
        <f>IF('Circunscrição I'!I101&gt;0,IF(AND('Circunscrição I'!$S101&lt;='Circunscrição I'!I101,'Circunscrição I'!I101&lt;='Circunscrição I'!$T101),'Circunscrição I'!I101,"excluído*"),"")</f>
        <v>3400</v>
      </c>
      <c r="J240" s="164" t="str">
        <f>IF('Circunscrição I'!J101&gt;0,IF(AND('Circunscrição I'!$S101&lt;='Circunscrição I'!J101,'Circunscrição I'!J101&lt;='Circunscrição I'!$T101),'Circunscrição I'!J101,"excluído*"),"")</f>
        <v>excluído*</v>
      </c>
      <c r="K240" s="166">
        <f>IF('Circunscrição I'!K101&gt;0,IF(AND('Circunscrição I'!$S101&lt;='Circunscrição I'!K101,'Circunscrição I'!K101&lt;='Circunscrição I'!$T101),'Circunscrição I'!K101,"excluído*"),"")</f>
        <v>2510.10575</v>
      </c>
      <c r="L240" s="167" t="str">
        <f>IF('Circunscrição I'!L101&gt;0,IF(AND('Circunscrição I'!$S101&lt;='Circunscrição I'!L101,'Circunscrição I'!L101&lt;='Circunscrição I'!$T101),'Circunscrição I'!L101,"excluído*"),"")</f>
        <v/>
      </c>
      <c r="M240" s="167">
        <f>IF('Circunscrição I'!M101&gt;0,IF(AND('Circunscrição I'!$S101&lt;='Circunscrição I'!M101,'Circunscrição I'!M101&lt;='Circunscrição I'!$T101),'Circunscrição I'!M101,"excluído*"),"")</f>
        <v>4644.23</v>
      </c>
      <c r="N240" s="167">
        <f>IF('Circunscrição I'!N101&gt;0,IF(AND('Circunscrição I'!$S101&lt;='Circunscrição I'!N101,'Circunscrição I'!N101&lt;='Circunscrição I'!$T101),'Circunscrição I'!N101,"excluído*"),"")</f>
        <v>5963.61</v>
      </c>
      <c r="O240" s="168" t="str">
        <f>IF('Circunscrição I'!O101&gt;0,IF(AND('Circunscrição I'!$S101&lt;='Circunscrição I'!O101,'Circunscrição I'!O101&lt;='Circunscrição I'!$T101),'Circunscrição I'!O101,"excluído*"),"")</f>
        <v>excluído*</v>
      </c>
      <c r="P240" s="169" t="str">
        <f>IF('Circunscrição I'!P101&gt;0,IF(AND('Circunscrição I'!$S101&lt;='Circunscrição I'!P101,'Circunscrição I'!P101&lt;='Circunscrição I'!$T101),'Circunscrição I'!P101,"excluído*"),"")</f>
        <v/>
      </c>
      <c r="Q240" s="170">
        <f t="shared" si="7"/>
        <v>3930.74</v>
      </c>
      <c r="R240" s="171"/>
      <c r="S240" s="167">
        <f t="shared" si="8"/>
        <v>19653.7</v>
      </c>
      <c r="T240" s="172"/>
    </row>
    <row r="241" ht="24.0" customHeight="1">
      <c r="A241" s="63"/>
      <c r="B241" s="64"/>
      <c r="C241" s="64"/>
      <c r="D241" s="136">
        <f t="shared" ref="D241:E241" si="104">D102</f>
        <v>1</v>
      </c>
      <c r="E241" s="137" t="str">
        <f t="shared" si="104"/>
        <v>Desinsetização Extraordinária</v>
      </c>
      <c r="F241" s="138">
        <f>IF('Circunscrição I'!F102&gt;0,IF(AND('Circunscrição I'!$S102&lt;='Circunscrição I'!F102,'Circunscrição I'!F102&lt;='Circunscrição I'!$T102),'Circunscrição I'!F102,"excluído*"),"")</f>
        <v>4222.02</v>
      </c>
      <c r="G241" s="138">
        <f>IF('Circunscrição I'!G102&gt;0,IF(AND('Circunscrição I'!$S102&lt;='Circunscrição I'!G102,'Circunscrição I'!G102&lt;='Circunscrição I'!$T102),'Circunscrição I'!G102,"excluído*"),"")</f>
        <v>3510</v>
      </c>
      <c r="H241" s="138" t="str">
        <f>IF('Circunscrição I'!H102&gt;0,IF(AND('Circunscrição I'!$S102&lt;='Circunscrição I'!H102,'Circunscrição I'!H102&lt;='Circunscrição I'!$T102),'Circunscrição I'!H102,"excluído*"),"")</f>
        <v/>
      </c>
      <c r="I241" s="138">
        <f>IF('Circunscrição I'!I102&gt;0,IF(AND('Circunscrição I'!$S102&lt;='Circunscrição I'!I102,'Circunscrição I'!I102&lt;='Circunscrição I'!$T102),'Circunscrição I'!I102,"excluído*"),"")</f>
        <v>1700</v>
      </c>
      <c r="J241" s="139" t="str">
        <f>IF('Circunscrição I'!J102&gt;0,IF(AND('Circunscrição I'!$S102&lt;='Circunscrição I'!J102,'Circunscrição I'!J102&lt;='Circunscrição I'!$T102),'Circunscrição I'!J102,"excluído*"),"")</f>
        <v>excluído*</v>
      </c>
      <c r="K241" s="140">
        <f>IF('Circunscrição I'!K102&gt;0,IF(AND('Circunscrição I'!$S102&lt;='Circunscrição I'!K102,'Circunscrição I'!K102&lt;='Circunscrição I'!$T102),'Circunscrição I'!K102,"excluído*"),"")</f>
        <v>2789.006389</v>
      </c>
      <c r="L241" s="141" t="str">
        <f>IF('Circunscrição I'!L102&gt;0,IF(AND('Circunscrição I'!$S102&lt;='Circunscrição I'!L102,'Circunscrição I'!L102&lt;='Circunscrição I'!$T102),'Circunscrição I'!L102,"excluído*"),"")</f>
        <v/>
      </c>
      <c r="M241" s="141" t="str">
        <f>IF('Circunscrição I'!M102&gt;0,IF(AND('Circunscrição I'!$S102&lt;='Circunscrição I'!M102,'Circunscrição I'!M102&lt;='Circunscrição I'!$T102),'Circunscrição I'!M102,"excluído*"),"")</f>
        <v/>
      </c>
      <c r="N241" s="141" t="str">
        <f>IF('Circunscrição I'!N102&gt;0,IF(AND('Circunscrição I'!$S102&lt;='Circunscrição I'!N102,'Circunscrição I'!N102&lt;='Circunscrição I'!$T102),'Circunscrição I'!N102,"excluído*"),"")</f>
        <v/>
      </c>
      <c r="O241" s="142">
        <f>IF('Circunscrição I'!O102&gt;0,IF(AND('Circunscrição I'!$S102&lt;='Circunscrição I'!O102,'Circunscrição I'!O102&lt;='Circunscrição I'!$T102),'Circunscrição I'!O102,"excluído*"),"")</f>
        <v>300.14</v>
      </c>
      <c r="P241" s="143" t="str">
        <f>IF('Circunscrição I'!P102&gt;0,IF(AND('Circunscrição I'!$S102&lt;='Circunscrição I'!P102,'Circunscrição I'!P102&lt;='Circunscrição I'!$T102),'Circunscrição I'!P102,"excluído*"),"")</f>
        <v/>
      </c>
      <c r="Q241" s="144">
        <f t="shared" si="7"/>
        <v>2504.23</v>
      </c>
      <c r="S241" s="141">
        <f t="shared" si="8"/>
        <v>2504.23</v>
      </c>
      <c r="T241" s="145"/>
    </row>
    <row r="242" ht="24.0" customHeight="1">
      <c r="A242" s="63"/>
      <c r="B242" s="64"/>
      <c r="C242" s="64"/>
      <c r="D242" s="146">
        <f t="shared" ref="D242:E242" si="105">D103</f>
        <v>1</v>
      </c>
      <c r="E242" s="127" t="str">
        <f t="shared" si="105"/>
        <v>Sanitização Interna</v>
      </c>
      <c r="F242" s="128" t="str">
        <f>IF('Circunscrição I'!F103&gt;0,IF(AND('Circunscrição I'!$S103&lt;='Circunscrição I'!F103,'Circunscrição I'!F103&lt;='Circunscrição I'!$T103),'Circunscrição I'!F103,"excluído*"),"")</f>
        <v>excluído*</v>
      </c>
      <c r="G242" s="129">
        <f>IF('Circunscrição I'!G103&gt;0,IF(AND('Circunscrição I'!$S103&lt;='Circunscrição I'!G103,'Circunscrição I'!G103&lt;='Circunscrição I'!$T103),'Circunscrição I'!G103,"excluído*"),"")</f>
        <v>1476</v>
      </c>
      <c r="H242" s="128" t="str">
        <f>IF('Circunscrição I'!H103&gt;0,IF(AND('Circunscrição I'!$S103&lt;='Circunscrição I'!H103,'Circunscrição I'!H103&lt;='Circunscrição I'!$T103),'Circunscrição I'!H103,"excluído*"),"")</f>
        <v/>
      </c>
      <c r="I242" s="128">
        <f>IF('Circunscrição I'!I103&gt;0,IF(AND('Circunscrição I'!$S103&lt;='Circunscrição I'!I103,'Circunscrição I'!I103&lt;='Circunscrição I'!$T103),'Circunscrição I'!I103,"excluído*"),"")</f>
        <v>723.56</v>
      </c>
      <c r="J242" s="128">
        <f>IF('Circunscrição I'!J103&gt;0,IF(AND('Circunscrição I'!$S103&lt;='Circunscrição I'!J103,'Circunscrição I'!J103&lt;='Circunscrição I'!$T103),'Circunscrição I'!J103,"excluído*"),"")</f>
        <v>2489.9</v>
      </c>
      <c r="K242" s="130" t="str">
        <f>IF('Circunscrição I'!K103&gt;0,IF(AND('Circunscrição I'!$S103&lt;='Circunscrição I'!K103,'Circunscrição I'!K103&lt;='Circunscrição I'!$T103),'Circunscrição I'!K103,"excluído*"),"")</f>
        <v>excluído*</v>
      </c>
      <c r="L242" s="147" t="str">
        <f>IF('Circunscrição I'!L103&gt;0,IF(AND('Circunscrição I'!$S103&lt;='Circunscrição I'!L103,'Circunscrição I'!L103&lt;='Circunscrição I'!$T103),'Circunscrição I'!L103,"excluído*"),"")</f>
        <v/>
      </c>
      <c r="M242" s="147" t="str">
        <f>IF('Circunscrição I'!M103&gt;0,IF(AND('Circunscrição I'!$S103&lt;='Circunscrição I'!M103,'Circunscrição I'!M103&lt;='Circunscrição I'!$T103),'Circunscrição I'!M103,"excluído*"),"")</f>
        <v/>
      </c>
      <c r="N242" s="147" t="str">
        <f>IF('Circunscrição I'!N103&gt;0,IF(AND('Circunscrição I'!$S103&lt;='Circunscrição I'!N103,'Circunscrição I'!N103&lt;='Circunscrição I'!$T103),'Circunscrição I'!N103,"excluído*"),"")</f>
        <v/>
      </c>
      <c r="O242" s="148" t="str">
        <f>IF('Circunscrição I'!O103&gt;0,IF(AND('Circunscrição I'!$S103&lt;='Circunscrição I'!O103,'Circunscrição I'!O103&lt;='Circunscrição I'!$T103),'Circunscrição I'!O103,"excluído*"),"")</f>
        <v/>
      </c>
      <c r="P242" s="149" t="str">
        <f>IF('Circunscrição I'!P103&gt;0,IF(AND('Circunscrição I'!$S103&lt;='Circunscrição I'!P103,'Circunscrição I'!P103&lt;='Circunscrição I'!$T103),'Circunscrição I'!P103,"excluído*"),"")</f>
        <v/>
      </c>
      <c r="Q242" s="134">
        <f t="shared" si="7"/>
        <v>1563.15</v>
      </c>
      <c r="S242" s="131">
        <f t="shared" si="8"/>
        <v>1563.15</v>
      </c>
      <c r="T242" s="135"/>
    </row>
    <row r="243" ht="24.0" customHeight="1">
      <c r="A243" s="63"/>
      <c r="B243" s="81"/>
      <c r="C243" s="81"/>
      <c r="D243" s="150">
        <f t="shared" ref="D243:E243" si="106">D104</f>
        <v>1</v>
      </c>
      <c r="E243" s="151" t="str">
        <f t="shared" si="106"/>
        <v>Sanitização Externa</v>
      </c>
      <c r="F243" s="152">
        <f>IF('Circunscrição I'!F104&gt;0,IF(AND('Circunscrição I'!$S104&lt;='Circunscrição I'!F104,'Circunscrição I'!F104&lt;='Circunscrição I'!$T104),'Circunscrição I'!F104,"excluído*"),"")</f>
        <v>2528.08</v>
      </c>
      <c r="G243" s="153">
        <f>IF('Circunscrição I'!G104&gt;0,IF(AND('Circunscrição I'!$S104&lt;='Circunscrição I'!G104,'Circunscrição I'!G104&lt;='Circunscrição I'!$T104),'Circunscrição I'!G104,"excluído*"),"")</f>
        <v>3636</v>
      </c>
      <c r="H243" s="152" t="str">
        <f>IF('Circunscrição I'!H104&gt;0,IF(AND('Circunscrição I'!$S104&lt;='Circunscrição I'!H104,'Circunscrição I'!H104&lt;='Circunscrição I'!$T104),'Circunscrição I'!H104,"excluído*"),"")</f>
        <v/>
      </c>
      <c r="I243" s="153">
        <f>IF('Circunscrição I'!I104&gt;0,IF(AND('Circunscrição I'!$S104&lt;='Circunscrição I'!I104,'Circunscrição I'!I104&lt;='Circunscrição I'!$T104),'Circunscrição I'!I104,"excluído*"),"")</f>
        <v>2949.43</v>
      </c>
      <c r="J243" s="152" t="str">
        <f>IF('Circunscrição I'!J104&gt;0,IF(AND('Circunscrição I'!$S104&lt;='Circunscrição I'!J104,'Circunscrição I'!J104&lt;='Circunscrição I'!$T104),'Circunscrição I'!J104,"excluído*"),"")</f>
        <v>excluído*</v>
      </c>
      <c r="K243" s="154">
        <f>IF('Circunscrição I'!K104&gt;0,IF(AND('Circunscrição I'!$S104&lt;='Circunscrição I'!K104,'Circunscrição I'!K104&lt;='Circunscrição I'!$T104),'Circunscrição I'!K104,"excluído*"),"")</f>
        <v>1696.05125</v>
      </c>
      <c r="L243" s="155" t="str">
        <f>IF('Circunscrição I'!L104&gt;0,IF(AND('Circunscrição I'!$S104&lt;='Circunscrição I'!L104,'Circunscrição I'!L104&lt;='Circunscrição I'!$T104),'Circunscrição I'!L104,"excluído*"),"")</f>
        <v/>
      </c>
      <c r="M243" s="155" t="str">
        <f>IF('Circunscrição I'!M104&gt;0,IF(AND('Circunscrição I'!$S104&lt;='Circunscrição I'!M104,'Circunscrição I'!M104&lt;='Circunscrição I'!$T104),'Circunscrição I'!M104,"excluído*"),"")</f>
        <v/>
      </c>
      <c r="N243" s="155" t="str">
        <f>IF('Circunscrição I'!N104&gt;0,IF(AND('Circunscrição I'!$S104&lt;='Circunscrição I'!N104,'Circunscrição I'!N104&lt;='Circunscrição I'!$T104),'Circunscrição I'!N104,"excluído*"),"")</f>
        <v/>
      </c>
      <c r="O243" s="156" t="str">
        <f>IF('Circunscrição I'!O104&gt;0,IF(AND('Circunscrição I'!$S104&lt;='Circunscrição I'!O104,'Circunscrição I'!O104&lt;='Circunscrição I'!$T104),'Circunscrição I'!O104,"excluído*"),"")</f>
        <v/>
      </c>
      <c r="P243" s="157" t="str">
        <f>IF('Circunscrição I'!P104&gt;0,IF(AND('Circunscrição I'!$S104&lt;='Circunscrição I'!P104,'Circunscrição I'!P104&lt;='Circunscrição I'!$T104),'Circunscrição I'!P104,"excluído*"),"")</f>
        <v/>
      </c>
      <c r="Q243" s="158">
        <f t="shared" si="7"/>
        <v>2702.39</v>
      </c>
      <c r="R243" s="159"/>
      <c r="S243" s="160">
        <f t="shared" si="8"/>
        <v>2702.39</v>
      </c>
      <c r="T243" s="161"/>
    </row>
    <row r="244" ht="24.0" customHeight="1">
      <c r="A244" s="63"/>
      <c r="B244" s="48">
        <f t="shared" ref="B244:E244" si="107">B105</f>
        <v>26</v>
      </c>
      <c r="C244" s="49" t="str">
        <f t="shared" si="107"/>
        <v>Mogi Mirim
Rua Luiz Gonzaga Guerreiro, 80  </v>
      </c>
      <c r="D244" s="162">
        <f t="shared" si="107"/>
        <v>5</v>
      </c>
      <c r="E244" s="163" t="str">
        <f t="shared" si="107"/>
        <v>Desinsetização Semestral</v>
      </c>
      <c r="F244" s="164">
        <f>IF('Circunscrição I'!F105&gt;0,IF(AND('Circunscrição I'!$S105&lt;='Circunscrição I'!F105,'Circunscrição I'!F105&lt;='Circunscrição I'!$T105),'Circunscrição I'!F105,"excluído*"),"")</f>
        <v>810.66</v>
      </c>
      <c r="G244" s="165">
        <f>IF('Circunscrição I'!G105&gt;0,IF(AND('Circunscrição I'!$S105&lt;='Circunscrição I'!G105,'Circunscrição I'!G105&lt;='Circunscrição I'!$T105),'Circunscrição I'!G105,"excluído*"),"")</f>
        <v>2350</v>
      </c>
      <c r="H244" s="165" t="str">
        <f>IF('Circunscrição I'!H105&gt;0,IF(AND('Circunscrição I'!$S105&lt;='Circunscrição I'!H105,'Circunscrição I'!H105&lt;='Circunscrição I'!$T105),'Circunscrição I'!H105,"excluído*"),"")</f>
        <v/>
      </c>
      <c r="I244" s="164">
        <f>IF('Circunscrição I'!I105&gt;0,IF(AND('Circunscrição I'!$S105&lt;='Circunscrição I'!I105,'Circunscrição I'!I105&lt;='Circunscrição I'!$T105),'Circunscrição I'!I105,"excluído*"),"")</f>
        <v>1200</v>
      </c>
      <c r="J244" s="164" t="str">
        <f>IF('Circunscrição I'!J105&gt;0,IF(AND('Circunscrição I'!$S105&lt;='Circunscrição I'!J105,'Circunscrição I'!J105&lt;='Circunscrição I'!$T105),'Circunscrição I'!J105,"excluído*"),"")</f>
        <v>excluído*</v>
      </c>
      <c r="K244" s="166">
        <f>IF('Circunscrição I'!K105&gt;0,IF(AND('Circunscrição I'!$S105&lt;='Circunscrição I'!K105,'Circunscrição I'!K105&lt;='Circunscrição I'!$T105),'Circunscrição I'!K105,"excluído*"),"")</f>
        <v>2239.0125</v>
      </c>
      <c r="L244" s="167" t="str">
        <f>IF('Circunscrição I'!L105&gt;0,IF(AND('Circunscrição I'!$S105&lt;='Circunscrição I'!L105,'Circunscrição I'!L105&lt;='Circunscrição I'!$T105),'Circunscrição I'!L105,"excluído*"),"")</f>
        <v/>
      </c>
      <c r="M244" s="167">
        <f>IF('Circunscrição I'!M105&gt;0,IF(AND('Circunscrição I'!$S105&lt;='Circunscrição I'!M105,'Circunscrição I'!M105&lt;='Circunscrição I'!$T105),'Circunscrição I'!M105,"excluído*"),"")</f>
        <v>1188.97</v>
      </c>
      <c r="N244" s="167">
        <f>IF('Circunscrição I'!N105&gt;0,IF(AND('Circunscrição I'!$S105&lt;='Circunscrição I'!N105,'Circunscrição I'!N105&lt;='Circunscrição I'!$T105),'Circunscrição I'!N105,"excluído*"),"")</f>
        <v>1526.74</v>
      </c>
      <c r="O244" s="168" t="str">
        <f>IF('Circunscrição I'!O105&gt;0,IF(AND('Circunscrição I'!$S105&lt;='Circunscrição I'!O105,'Circunscrição I'!O105&lt;='Circunscrição I'!$T105),'Circunscrição I'!O105,"excluído*"),"")</f>
        <v>excluído*</v>
      </c>
      <c r="P244" s="169" t="str">
        <f>IF('Circunscrição I'!P105&gt;0,IF(AND('Circunscrição I'!$S105&lt;='Circunscrição I'!P105,'Circunscrição I'!P105&lt;='Circunscrição I'!$T105),'Circunscrição I'!P105,"excluído*"),"")</f>
        <v/>
      </c>
      <c r="Q244" s="170">
        <f t="shared" si="7"/>
        <v>1552.56</v>
      </c>
      <c r="R244" s="171"/>
      <c r="S244" s="167">
        <f t="shared" si="8"/>
        <v>7762.8</v>
      </c>
      <c r="T244" s="172"/>
    </row>
    <row r="245" ht="24.0" customHeight="1">
      <c r="A245" s="63"/>
      <c r="B245" s="64"/>
      <c r="C245" s="64"/>
      <c r="D245" s="136">
        <f t="shared" ref="D245:E245" si="108">D106</f>
        <v>1</v>
      </c>
      <c r="E245" s="137" t="str">
        <f t="shared" si="108"/>
        <v>Desinsetização Extraordinária</v>
      </c>
      <c r="F245" s="138">
        <f>IF('Circunscrição I'!F106&gt;0,IF(AND('Circunscrição I'!$S106&lt;='Circunscrição I'!F106,'Circunscrição I'!F106&lt;='Circunscrição I'!$T106),'Circunscrição I'!F106,"excluído*"),"")</f>
        <v>1080.88</v>
      </c>
      <c r="G245" s="138">
        <f>IF('Circunscrição I'!G106&gt;0,IF(AND('Circunscrição I'!$S106&lt;='Circunscrição I'!G106,'Circunscrição I'!G106&lt;='Circunscrição I'!$T106),'Circunscrição I'!G106,"excluído*"),"")</f>
        <v>2115</v>
      </c>
      <c r="H245" s="138" t="str">
        <f>IF('Circunscrição I'!H106&gt;0,IF(AND('Circunscrição I'!$S106&lt;='Circunscrição I'!H106,'Circunscrição I'!H106&lt;='Circunscrição I'!$T106),'Circunscrição I'!H106,"excluído*"),"")</f>
        <v/>
      </c>
      <c r="I245" s="138">
        <f>IF('Circunscrição I'!I106&gt;0,IF(AND('Circunscrição I'!$S106&lt;='Circunscrição I'!I106,'Circunscrição I'!I106&lt;='Circunscrição I'!$T106),'Circunscrição I'!I106,"excluído*"),"")</f>
        <v>600</v>
      </c>
      <c r="J245" s="139" t="str">
        <f>IF('Circunscrição I'!J106&gt;0,IF(AND('Circunscrição I'!$S106&lt;='Circunscrição I'!J106,'Circunscrição I'!J106&lt;='Circunscrição I'!$T106),'Circunscrição I'!J106,"excluído*"),"")</f>
        <v>excluído*</v>
      </c>
      <c r="K245" s="140">
        <f>IF('Circunscrição I'!K106&gt;0,IF(AND('Circunscrição I'!$S106&lt;='Circunscrição I'!K106,'Circunscrição I'!K106&lt;='Circunscrição I'!$T106),'Circunscrição I'!K106,"excluído*"),"")</f>
        <v>2487.791667</v>
      </c>
      <c r="L245" s="141" t="str">
        <f>IF('Circunscrição I'!L106&gt;0,IF(AND('Circunscrição I'!$S106&lt;='Circunscrição I'!L106,'Circunscrição I'!L106&lt;='Circunscrição I'!$T106),'Circunscrição I'!L106,"excluído*"),"")</f>
        <v/>
      </c>
      <c r="M245" s="141" t="str">
        <f>IF('Circunscrição I'!M106&gt;0,IF(AND('Circunscrição I'!$S106&lt;='Circunscrição I'!M106,'Circunscrição I'!M106&lt;='Circunscrição I'!$T106),'Circunscrição I'!M106,"excluído*"),"")</f>
        <v/>
      </c>
      <c r="N245" s="141" t="str">
        <f>IF('Circunscrição I'!N106&gt;0,IF(AND('Circunscrição I'!$S106&lt;='Circunscrição I'!N106,'Circunscrição I'!N106&lt;='Circunscrição I'!$T106),'Circunscrição I'!N106,"excluído*"),"")</f>
        <v/>
      </c>
      <c r="O245" s="142" t="str">
        <f>IF('Circunscrição I'!O106&gt;0,IF(AND('Circunscrição I'!$S106&lt;='Circunscrição I'!O106,'Circunscrição I'!O106&lt;='Circunscrição I'!$T106),'Circunscrição I'!O106,"excluído*"),"")</f>
        <v>excluído*</v>
      </c>
      <c r="P245" s="143" t="str">
        <f>IF('Circunscrição I'!P106&gt;0,IF(AND('Circunscrição I'!$S106&lt;='Circunscrição I'!P106,'Circunscrição I'!P106&lt;='Circunscrição I'!$T106),'Circunscrição I'!P106,"excluído*"),"")</f>
        <v/>
      </c>
      <c r="Q245" s="144">
        <f t="shared" si="7"/>
        <v>1570.92</v>
      </c>
      <c r="S245" s="141">
        <f t="shared" si="8"/>
        <v>1570.92</v>
      </c>
      <c r="T245" s="145"/>
    </row>
    <row r="246" ht="24.0" customHeight="1">
      <c r="A246" s="63"/>
      <c r="B246" s="64"/>
      <c r="C246" s="64"/>
      <c r="D246" s="146">
        <f t="shared" ref="D246:E246" si="109">D107</f>
        <v>1</v>
      </c>
      <c r="E246" s="127" t="str">
        <f t="shared" si="109"/>
        <v>Sanitização Interna</v>
      </c>
      <c r="F246" s="128" t="str">
        <f>IF('Circunscrição I'!F107&gt;0,IF(AND('Circunscrição I'!$S107&lt;='Circunscrição I'!F107,'Circunscrição I'!F107&lt;='Circunscrição I'!$T107),'Circunscrição I'!F107,"excluído*"),"")</f>
        <v>excluído*</v>
      </c>
      <c r="G246" s="129">
        <f>IF('Circunscrição I'!G107&gt;0,IF(AND('Circunscrição I'!$S107&lt;='Circunscrição I'!G107,'Circunscrição I'!G107&lt;='Circunscrição I'!$T107),'Circunscrição I'!G107,"excluído*"),"")</f>
        <v>1116</v>
      </c>
      <c r="H246" s="128" t="str">
        <f>IF('Circunscrição I'!H107&gt;0,IF(AND('Circunscrição I'!$S107&lt;='Circunscrição I'!H107,'Circunscrição I'!H107&lt;='Circunscrição I'!$T107),'Circunscrição I'!H107,"excluído*"),"")</f>
        <v/>
      </c>
      <c r="I246" s="128">
        <f>IF('Circunscrição I'!I107&gt;0,IF(AND('Circunscrição I'!$S107&lt;='Circunscrição I'!I107,'Circunscrição I'!I107&lt;='Circunscrição I'!$T107),'Circunscrição I'!I107,"excluído*"),"")</f>
        <v>600</v>
      </c>
      <c r="J246" s="128">
        <f>IF('Circunscrição I'!J107&gt;0,IF(AND('Circunscrição I'!$S107&lt;='Circunscrição I'!J107,'Circunscrição I'!J107&lt;='Circunscrição I'!$T107),'Circunscrição I'!J107,"excluído*"),"")</f>
        <v>1602.9</v>
      </c>
      <c r="K246" s="130" t="str">
        <f>IF('Circunscrição I'!K107&gt;0,IF(AND('Circunscrição I'!$S107&lt;='Circunscrição I'!K107,'Circunscrição I'!K107&lt;='Circunscrição I'!$T107),'Circunscrição I'!K107,"excluído*"),"")</f>
        <v>excluído*</v>
      </c>
      <c r="L246" s="147" t="str">
        <f>IF('Circunscrição I'!L107&gt;0,IF(AND('Circunscrição I'!$S107&lt;='Circunscrição I'!L107,'Circunscrição I'!L107&lt;='Circunscrição I'!$T107),'Circunscrição I'!L107,"excluído*"),"")</f>
        <v/>
      </c>
      <c r="M246" s="147" t="str">
        <f>IF('Circunscrição I'!M107&gt;0,IF(AND('Circunscrição I'!$S107&lt;='Circunscrição I'!M107,'Circunscrição I'!M107&lt;='Circunscrição I'!$T107),'Circunscrição I'!M107,"excluído*"),"")</f>
        <v/>
      </c>
      <c r="N246" s="147" t="str">
        <f>IF('Circunscrição I'!N107&gt;0,IF(AND('Circunscrição I'!$S107&lt;='Circunscrição I'!N107,'Circunscrição I'!N107&lt;='Circunscrição I'!$T107),'Circunscrição I'!N107,"excluído*"),"")</f>
        <v/>
      </c>
      <c r="O246" s="148" t="str">
        <f>IF('Circunscrição I'!O107&gt;0,IF(AND('Circunscrição I'!$S107&lt;='Circunscrição I'!O107,'Circunscrição I'!O107&lt;='Circunscrição I'!$T107),'Circunscrição I'!O107,"excluído*"),"")</f>
        <v/>
      </c>
      <c r="P246" s="149" t="str">
        <f>IF('Circunscrição I'!P107&gt;0,IF(AND('Circunscrição I'!$S107&lt;='Circunscrição I'!P107,'Circunscrição I'!P107&lt;='Circunscrição I'!$T107),'Circunscrição I'!P107,"excluído*"),"")</f>
        <v/>
      </c>
      <c r="Q246" s="134">
        <f t="shared" si="7"/>
        <v>1106.3</v>
      </c>
      <c r="S246" s="131">
        <f t="shared" si="8"/>
        <v>1106.3</v>
      </c>
      <c r="T246" s="135"/>
    </row>
    <row r="247" ht="24.0" customHeight="1">
      <c r="A247" s="63"/>
      <c r="B247" s="81"/>
      <c r="C247" s="81"/>
      <c r="D247" s="150">
        <f t="shared" ref="D247:E247" si="110">D108</f>
        <v>1</v>
      </c>
      <c r="E247" s="151" t="str">
        <f t="shared" si="110"/>
        <v>Sanitização Externa</v>
      </c>
      <c r="F247" s="152" t="str">
        <f>IF('Circunscrição I'!F108&gt;0,IF(AND('Circunscrição I'!$S108&lt;='Circunscrição I'!F108,'Circunscrição I'!F108&lt;='Circunscrição I'!$T108),'Circunscrição I'!F108,"excluído*"),"")</f>
        <v>excluído*</v>
      </c>
      <c r="G247" s="153">
        <f>IF('Circunscrição I'!G108&gt;0,IF(AND('Circunscrição I'!$S108&lt;='Circunscrição I'!G108,'Circunscrição I'!G108&lt;='Circunscrição I'!$T108),'Circunscrição I'!G108,"excluído*"),"")</f>
        <v>1116</v>
      </c>
      <c r="H247" s="152" t="str">
        <f>IF('Circunscrição I'!H108&gt;0,IF(AND('Circunscrição I'!$S108&lt;='Circunscrição I'!H108,'Circunscrição I'!H108&lt;='Circunscrição I'!$T108),'Circunscrição I'!H108,"excluído*"),"")</f>
        <v/>
      </c>
      <c r="I247" s="153">
        <f>IF('Circunscrição I'!I108&gt;0,IF(AND('Circunscrição I'!$S108&lt;='Circunscrição I'!I108,'Circunscrição I'!I108&lt;='Circunscrição I'!$T108),'Circunscrição I'!I108,"excluído*"),"")</f>
        <v>550</v>
      </c>
      <c r="J247" s="152" t="str">
        <f>IF('Circunscrição I'!J108&gt;0,IF(AND('Circunscrição I'!$S108&lt;='Circunscrição I'!J108,'Circunscrição I'!J108&lt;='Circunscrição I'!$T108),'Circunscrição I'!J108,"excluído*"),"")</f>
        <v>excluído*</v>
      </c>
      <c r="K247" s="154">
        <f>IF('Circunscrição I'!K108&gt;0,IF(AND('Circunscrição I'!$S108&lt;='Circunscrição I'!K108,'Circunscrição I'!K108&lt;='Circunscrição I'!$T108),'Circunscrição I'!K108,"excluído*"),"")</f>
        <v>1270.675</v>
      </c>
      <c r="L247" s="155" t="str">
        <f>IF('Circunscrição I'!L108&gt;0,IF(AND('Circunscrição I'!$S108&lt;='Circunscrição I'!L108,'Circunscrição I'!L108&lt;='Circunscrição I'!$T108),'Circunscrição I'!L108,"excluído*"),"")</f>
        <v/>
      </c>
      <c r="M247" s="155" t="str">
        <f>IF('Circunscrição I'!M108&gt;0,IF(AND('Circunscrição I'!$S108&lt;='Circunscrição I'!M108,'Circunscrição I'!M108&lt;='Circunscrição I'!$T108),'Circunscrição I'!M108,"excluído*"),"")</f>
        <v/>
      </c>
      <c r="N247" s="155" t="str">
        <f>IF('Circunscrição I'!N108&gt;0,IF(AND('Circunscrição I'!$S108&lt;='Circunscrição I'!N108,'Circunscrição I'!N108&lt;='Circunscrição I'!$T108),'Circunscrição I'!N108,"excluído*"),"")</f>
        <v/>
      </c>
      <c r="O247" s="156" t="str">
        <f>IF('Circunscrição I'!O108&gt;0,IF(AND('Circunscrição I'!$S108&lt;='Circunscrição I'!O108,'Circunscrição I'!O108&lt;='Circunscrição I'!$T108),'Circunscrição I'!O108,"excluído*"),"")</f>
        <v/>
      </c>
      <c r="P247" s="157" t="str">
        <f>IF('Circunscrição I'!P108&gt;0,IF(AND('Circunscrição I'!$S108&lt;='Circunscrição I'!P108,'Circunscrição I'!P108&lt;='Circunscrição I'!$T108),'Circunscrição I'!P108,"excluído*"),"")</f>
        <v/>
      </c>
      <c r="Q247" s="158">
        <f t="shared" si="7"/>
        <v>978.89</v>
      </c>
      <c r="R247" s="159"/>
      <c r="S247" s="160">
        <f t="shared" si="8"/>
        <v>978.89</v>
      </c>
      <c r="T247" s="161"/>
    </row>
    <row r="248" ht="24.0" customHeight="1">
      <c r="A248" s="63"/>
      <c r="B248" s="48">
        <f t="shared" ref="B248:E248" si="111">B109</f>
        <v>27</v>
      </c>
      <c r="C248" s="49" t="str">
        <f t="shared" si="111"/>
        <v>Paulínia
Av dos Expedicionários, 1500  </v>
      </c>
      <c r="D248" s="162">
        <f t="shared" si="111"/>
        <v>5</v>
      </c>
      <c r="E248" s="163" t="str">
        <f t="shared" si="111"/>
        <v>Desinsetização Semestral</v>
      </c>
      <c r="F248" s="164">
        <f>IF('Circunscrição I'!F109&gt;0,IF(AND('Circunscrição I'!$S109&lt;='Circunscrição I'!F109,'Circunscrição I'!F109&lt;='Circunscrição I'!$T109),'Circunscrição I'!F109,"excluído*"),"")</f>
        <v>1335.93</v>
      </c>
      <c r="G248" s="165" t="str">
        <f>IF('Circunscrição I'!G109&gt;0,IF(AND('Circunscrição I'!$S109&lt;='Circunscrição I'!G109,'Circunscrição I'!G109&lt;='Circunscrição I'!$T109),'Circunscrição I'!G109,"excluído*"),"")</f>
        <v>excluído*</v>
      </c>
      <c r="H248" s="165" t="str">
        <f>IF('Circunscrição I'!H109&gt;0,IF(AND('Circunscrição I'!$S109&lt;='Circunscrição I'!H109,'Circunscrição I'!H109&lt;='Circunscrição I'!$T109),'Circunscrição I'!H109,"excluído*"),"")</f>
        <v/>
      </c>
      <c r="I248" s="164">
        <f>IF('Circunscrição I'!I109&gt;0,IF(AND('Circunscrição I'!$S109&lt;='Circunscrição I'!I109,'Circunscrição I'!I109&lt;='Circunscrição I'!$T109),'Circunscrição I'!I109,"excluído*"),"")</f>
        <v>1900</v>
      </c>
      <c r="J248" s="164">
        <f>IF('Circunscrição I'!J109&gt;0,IF(AND('Circunscrição I'!$S109&lt;='Circunscrição I'!J109,'Circunscrição I'!J109&lt;='Circunscrição I'!$T109),'Circunscrição I'!J109,"excluído*"),"")</f>
        <v>1335.93</v>
      </c>
      <c r="K248" s="166">
        <f>IF('Circunscrição I'!K109&gt;0,IF(AND('Circunscrição I'!$S109&lt;='Circunscrição I'!K109,'Circunscrição I'!K109&lt;='Circunscrição I'!$T109),'Circunscrição I'!K109,"excluído*"),"")</f>
        <v>2143.8775</v>
      </c>
      <c r="L248" s="167" t="str">
        <f>IF('Circunscrição I'!L109&gt;0,IF(AND('Circunscrição I'!$S109&lt;='Circunscrição I'!L109,'Circunscrição I'!L109&lt;='Circunscrição I'!$T109),'Circunscrição I'!L109,"excluído*"),"")</f>
        <v/>
      </c>
      <c r="M248" s="167">
        <f>IF('Circunscrição I'!M109&gt;0,IF(AND('Circunscrição I'!$S109&lt;='Circunscrição I'!M109,'Circunscrição I'!M109&lt;='Circunscrição I'!$T109),'Circunscrição I'!M109,"excluído*"),"")</f>
        <v>1959.36</v>
      </c>
      <c r="N248" s="167">
        <f>IF('Circunscrição I'!N109&gt;0,IF(AND('Circunscrição I'!$S109&lt;='Circunscrição I'!N109,'Circunscrição I'!N109&lt;='Circunscrição I'!$T109),'Circunscrição I'!N109,"excluído*"),"")</f>
        <v>2516</v>
      </c>
      <c r="O248" s="168" t="str">
        <f>IF('Circunscrição I'!O109&gt;0,IF(AND('Circunscrição I'!$S109&lt;='Circunscrição I'!O109,'Circunscrição I'!O109&lt;='Circunscrição I'!$T109),'Circunscrição I'!O109,"excluído*"),"")</f>
        <v>excluído*</v>
      </c>
      <c r="P248" s="169" t="str">
        <f>IF('Circunscrição I'!P109&gt;0,IF(AND('Circunscrição I'!$S109&lt;='Circunscrição I'!P109,'Circunscrição I'!P109&lt;='Circunscrição I'!$T109),'Circunscrição I'!P109,"excluído*"),"")</f>
        <v/>
      </c>
      <c r="Q248" s="170">
        <f t="shared" si="7"/>
        <v>1865.18</v>
      </c>
      <c r="R248" s="171"/>
      <c r="S248" s="167">
        <f t="shared" si="8"/>
        <v>9325.9</v>
      </c>
      <c r="T248" s="172"/>
    </row>
    <row r="249" ht="24.0" customHeight="1">
      <c r="A249" s="63"/>
      <c r="B249" s="64"/>
      <c r="C249" s="64"/>
      <c r="D249" s="136">
        <f t="shared" ref="D249:E249" si="112">D110</f>
        <v>1</v>
      </c>
      <c r="E249" s="137" t="str">
        <f t="shared" si="112"/>
        <v>Desinsetização Extraordinária</v>
      </c>
      <c r="F249" s="138">
        <f>IF('Circunscrição I'!F110&gt;0,IF(AND('Circunscrição I'!$S110&lt;='Circunscrição I'!F110,'Circunscrição I'!F110&lt;='Circunscrição I'!$T110),'Circunscrição I'!F110,"excluído*"),"")</f>
        <v>1781.24</v>
      </c>
      <c r="G249" s="138" t="str">
        <f>IF('Circunscrição I'!G110&gt;0,IF(AND('Circunscrição I'!$S110&lt;='Circunscrição I'!G110,'Circunscrição I'!G110&lt;='Circunscrição I'!$T110),'Circunscrição I'!G110,"excluído*"),"")</f>
        <v>excluído*</v>
      </c>
      <c r="H249" s="138" t="str">
        <f>IF('Circunscrição I'!H110&gt;0,IF(AND('Circunscrição I'!$S110&lt;='Circunscrição I'!H110,'Circunscrição I'!H110&lt;='Circunscrição I'!$T110),'Circunscrição I'!H110,"excluído*"),"")</f>
        <v/>
      </c>
      <c r="I249" s="138">
        <f>IF('Circunscrição I'!I110&gt;0,IF(AND('Circunscrição I'!$S110&lt;='Circunscrição I'!I110,'Circunscrição I'!I110&lt;='Circunscrição I'!$T110),'Circunscrição I'!I110,"excluído*"),"")</f>
        <v>950</v>
      </c>
      <c r="J249" s="139">
        <f>IF('Circunscrição I'!J110&gt;0,IF(AND('Circunscrição I'!$S110&lt;='Circunscrição I'!J110,'Circunscrição I'!J110&lt;='Circunscrição I'!$T110),'Circunscrição I'!J110,"excluído*"),"")</f>
        <v>1335.93</v>
      </c>
      <c r="K249" s="140">
        <f>IF('Circunscrição I'!K110&gt;0,IF(AND('Circunscrição I'!$S110&lt;='Circunscrição I'!K110,'Circunscrição I'!K110&lt;='Circunscrição I'!$T110),'Circunscrição I'!K110,"excluído*"),"")</f>
        <v>2382.086111</v>
      </c>
      <c r="L249" s="141" t="str">
        <f>IF('Circunscrição I'!L110&gt;0,IF(AND('Circunscrição I'!$S110&lt;='Circunscrição I'!L110,'Circunscrição I'!L110&lt;='Circunscrição I'!$T110),'Circunscrição I'!L110,"excluído*"),"")</f>
        <v/>
      </c>
      <c r="M249" s="141" t="str">
        <f>IF('Circunscrição I'!M110&gt;0,IF(AND('Circunscrição I'!$S110&lt;='Circunscrição I'!M110,'Circunscrição I'!M110&lt;='Circunscrição I'!$T110),'Circunscrição I'!M110,"excluído*"),"")</f>
        <v/>
      </c>
      <c r="N249" s="141" t="str">
        <f>IF('Circunscrição I'!N110&gt;0,IF(AND('Circunscrição I'!$S110&lt;='Circunscrição I'!N110,'Circunscrição I'!N110&lt;='Circunscrição I'!$T110),'Circunscrição I'!N110,"excluído*"),"")</f>
        <v/>
      </c>
      <c r="O249" s="142" t="str">
        <f>IF('Circunscrição I'!O110&gt;0,IF(AND('Circunscrição I'!$S110&lt;='Circunscrição I'!O110,'Circunscrição I'!O110&lt;='Circunscrição I'!$T110),'Circunscrição I'!O110,"excluído*"),"")</f>
        <v>excluído*</v>
      </c>
      <c r="P249" s="143" t="str">
        <f>IF('Circunscrição I'!P110&gt;0,IF(AND('Circunscrição I'!$S110&lt;='Circunscrição I'!P110,'Circunscrição I'!P110&lt;='Circunscrição I'!$T110),'Circunscrição I'!P110,"excluído*"),"")</f>
        <v/>
      </c>
      <c r="Q249" s="144">
        <f t="shared" si="7"/>
        <v>1612.31</v>
      </c>
      <c r="S249" s="141">
        <f t="shared" si="8"/>
        <v>1612.31</v>
      </c>
      <c r="T249" s="145"/>
    </row>
    <row r="250" ht="24.0" customHeight="1">
      <c r="A250" s="63"/>
      <c r="B250" s="64"/>
      <c r="C250" s="64"/>
      <c r="D250" s="146">
        <f t="shared" ref="D250:E250" si="113">D111</f>
        <v>1</v>
      </c>
      <c r="E250" s="127" t="str">
        <f t="shared" si="113"/>
        <v>Sanitização Interna</v>
      </c>
      <c r="F250" s="128" t="str">
        <f>IF('Circunscrição I'!F111&gt;0,IF(AND('Circunscrição I'!$S111&lt;='Circunscrição I'!F111,'Circunscrição I'!F111&lt;='Circunscrição I'!$T111),'Circunscrição I'!F111,"excluído*"),"")</f>
        <v>excluído*</v>
      </c>
      <c r="G250" s="129">
        <f>IF('Circunscrição I'!G111&gt;0,IF(AND('Circunscrição I'!$S111&lt;='Circunscrição I'!G111,'Circunscrição I'!G111&lt;='Circunscrição I'!$T111),'Circunscrição I'!G111,"excluído*"),"")</f>
        <v>1836</v>
      </c>
      <c r="H250" s="128" t="str">
        <f>IF('Circunscrição I'!H111&gt;0,IF(AND('Circunscrição I'!$S111&lt;='Circunscrição I'!H111,'Circunscrição I'!H111&lt;='Circunscrição I'!$T111),'Circunscrição I'!H111,"excluído*"),"")</f>
        <v/>
      </c>
      <c r="I250" s="128">
        <f>IF('Circunscrição I'!I111&gt;0,IF(AND('Circunscrição I'!$S111&lt;='Circunscrição I'!I111,'Circunscrição I'!I111&lt;='Circunscrição I'!$T111),'Circunscrição I'!I111,"excluído*"),"")</f>
        <v>1153.23</v>
      </c>
      <c r="J250" s="128">
        <f>IF('Circunscrição I'!J111&gt;0,IF(AND('Circunscrição I'!$S111&lt;='Circunscrição I'!J111,'Circunscrição I'!J111&lt;='Circunscrição I'!$T111),'Circunscrição I'!J111,"excluído*"),"")</f>
        <v>1017.56</v>
      </c>
      <c r="K250" s="130" t="str">
        <f>IF('Circunscrição I'!K111&gt;0,IF(AND('Circunscrição I'!$S111&lt;='Circunscrição I'!K111,'Circunscrição I'!K111&lt;='Circunscrição I'!$T111),'Circunscrição I'!K111,"excluído*"),"")</f>
        <v>excluído*</v>
      </c>
      <c r="L250" s="147" t="str">
        <f>IF('Circunscrição I'!L111&gt;0,IF(AND('Circunscrição I'!$S111&lt;='Circunscrição I'!L111,'Circunscrição I'!L111&lt;='Circunscrição I'!$T111),'Circunscrição I'!L111,"excluído*"),"")</f>
        <v/>
      </c>
      <c r="M250" s="147" t="str">
        <f>IF('Circunscrição I'!M111&gt;0,IF(AND('Circunscrição I'!$S111&lt;='Circunscrição I'!M111,'Circunscrição I'!M111&lt;='Circunscrição I'!$T111),'Circunscrição I'!M111,"excluído*"),"")</f>
        <v/>
      </c>
      <c r="N250" s="147" t="str">
        <f>IF('Circunscrição I'!N111&gt;0,IF(AND('Circunscrição I'!$S111&lt;='Circunscrição I'!N111,'Circunscrição I'!N111&lt;='Circunscrição I'!$T111),'Circunscrição I'!N111,"excluído*"),"")</f>
        <v/>
      </c>
      <c r="O250" s="148" t="str">
        <f>IF('Circunscrição I'!O111&gt;0,IF(AND('Circunscrição I'!$S111&lt;='Circunscrição I'!O111,'Circunscrição I'!O111&lt;='Circunscrição I'!$T111),'Circunscrição I'!O111,"excluído*"),"")</f>
        <v/>
      </c>
      <c r="P250" s="149" t="str">
        <f>IF('Circunscrição I'!P111&gt;0,IF(AND('Circunscrição I'!$S111&lt;='Circunscrição I'!P111,'Circunscrição I'!P111&lt;='Circunscrição I'!$T111),'Circunscrição I'!P111,"excluído*"),"")</f>
        <v/>
      </c>
      <c r="Q250" s="134">
        <f t="shared" si="7"/>
        <v>1335.6</v>
      </c>
      <c r="S250" s="131">
        <f t="shared" si="8"/>
        <v>1335.6</v>
      </c>
      <c r="T250" s="135"/>
    </row>
    <row r="251" ht="24.0" customHeight="1">
      <c r="A251" s="63"/>
      <c r="B251" s="81"/>
      <c r="C251" s="81"/>
      <c r="D251" s="150">
        <f t="shared" ref="D251:E251" si="114">D112</f>
        <v>1</v>
      </c>
      <c r="E251" s="151" t="str">
        <f t="shared" si="114"/>
        <v>Sanitização Externa</v>
      </c>
      <c r="F251" s="152">
        <f>IF('Circunscrição I'!F112&gt;0,IF(AND('Circunscrição I'!$S112&lt;='Circunscrição I'!F112,'Circunscrição I'!F112&lt;='Circunscrição I'!$T112),'Circunscrição I'!F112,"excluído*"),"")</f>
        <v>318.37</v>
      </c>
      <c r="G251" s="153">
        <f>IF('Circunscrição I'!G112&gt;0,IF(AND('Circunscrição I'!$S112&lt;='Circunscrição I'!G112,'Circunscrição I'!G112&lt;='Circunscrição I'!$T112),'Circunscrição I'!G112,"excluído*"),"")</f>
        <v>1116</v>
      </c>
      <c r="H251" s="152" t="str">
        <f>IF('Circunscrição I'!H112&gt;0,IF(AND('Circunscrição I'!$S112&lt;='Circunscrição I'!H112,'Circunscrição I'!H112&lt;='Circunscrição I'!$T112),'Circunscrição I'!H112,"excluído*"),"")</f>
        <v/>
      </c>
      <c r="I251" s="153">
        <f>IF('Circunscrição I'!I112&gt;0,IF(AND('Circunscrição I'!$S112&lt;='Circunscrição I'!I112,'Circunscrição I'!I112&lt;='Circunscrição I'!$T112),'Circunscrição I'!I112,"excluído*"),"")</f>
        <v>450</v>
      </c>
      <c r="J251" s="152">
        <f>IF('Circunscrição I'!J112&gt;0,IF(AND('Circunscrição I'!$S112&lt;='Circunscrição I'!J112,'Circunscrição I'!J112&lt;='Circunscrição I'!$T112),'Circunscrição I'!J112,"excluído*"),"")</f>
        <v>318.37</v>
      </c>
      <c r="K251" s="154" t="str">
        <f>IF('Circunscrição I'!K112&gt;0,IF(AND('Circunscrição I'!$S112&lt;='Circunscrição I'!K112,'Circunscrição I'!K112&lt;='Circunscrição I'!$T112),'Circunscrição I'!K112,"excluído*"),"")</f>
        <v>excluído*</v>
      </c>
      <c r="L251" s="155" t="str">
        <f>IF('Circunscrição I'!L112&gt;0,IF(AND('Circunscrição I'!$S112&lt;='Circunscrição I'!L112,'Circunscrição I'!L112&lt;='Circunscrição I'!$T112),'Circunscrição I'!L112,"excluído*"),"")</f>
        <v/>
      </c>
      <c r="M251" s="155" t="str">
        <f>IF('Circunscrição I'!M112&gt;0,IF(AND('Circunscrição I'!$S112&lt;='Circunscrição I'!M112,'Circunscrição I'!M112&lt;='Circunscrição I'!$T112),'Circunscrição I'!M112,"excluído*"),"")</f>
        <v/>
      </c>
      <c r="N251" s="155" t="str">
        <f>IF('Circunscrição I'!N112&gt;0,IF(AND('Circunscrição I'!$S112&lt;='Circunscrição I'!N112,'Circunscrição I'!N112&lt;='Circunscrição I'!$T112),'Circunscrição I'!N112,"excluído*"),"")</f>
        <v/>
      </c>
      <c r="O251" s="156" t="str">
        <f>IF('Circunscrição I'!O112&gt;0,IF(AND('Circunscrição I'!$S112&lt;='Circunscrição I'!O112,'Circunscrição I'!O112&lt;='Circunscrição I'!$T112),'Circunscrição I'!O112,"excluído*"),"")</f>
        <v/>
      </c>
      <c r="P251" s="157" t="str">
        <f>IF('Circunscrição I'!P112&gt;0,IF(AND('Circunscrição I'!$S112&lt;='Circunscrição I'!P112,'Circunscrição I'!P112&lt;='Circunscrição I'!$T112),'Circunscrição I'!P112,"excluído*"),"")</f>
        <v/>
      </c>
      <c r="Q251" s="158">
        <f t="shared" si="7"/>
        <v>550.69</v>
      </c>
      <c r="R251" s="159"/>
      <c r="S251" s="160">
        <f t="shared" si="8"/>
        <v>550.69</v>
      </c>
      <c r="T251" s="161"/>
    </row>
    <row r="252" ht="24.0" customHeight="1">
      <c r="A252" s="63"/>
      <c r="B252" s="48">
        <f t="shared" ref="B252:E252" si="115">B113</f>
        <v>28</v>
      </c>
      <c r="C252" s="49" t="str">
        <f t="shared" si="115"/>
        <v>Pedreira
Rua Presidente Getúlio Vargas, 150</v>
      </c>
      <c r="D252" s="162">
        <f t="shared" si="115"/>
        <v>5</v>
      </c>
      <c r="E252" s="163" t="str">
        <f t="shared" si="115"/>
        <v>Desinsetização Semestral</v>
      </c>
      <c r="F252" s="164">
        <f>IF('Circunscrição I'!F113&gt;0,IF(AND('Circunscrição I'!$S113&lt;='Circunscrição I'!F113,'Circunscrição I'!F113&lt;='Circunscrição I'!$T113),'Circunscrição I'!F113,"excluído*"),"")</f>
        <v>111.36</v>
      </c>
      <c r="G252" s="165" t="str">
        <f>IF('Circunscrição I'!G113&gt;0,IF(AND('Circunscrição I'!$S113&lt;='Circunscrição I'!G113,'Circunscrição I'!G113&lt;='Circunscrição I'!$T113),'Circunscrição I'!G113,"excluído*"),"")</f>
        <v>excluído*</v>
      </c>
      <c r="H252" s="165" t="str">
        <f>IF('Circunscrição I'!H113&gt;0,IF(AND('Circunscrição I'!$S113&lt;='Circunscrição I'!H113,'Circunscrição I'!H113&lt;='Circunscrição I'!$T113),'Circunscrição I'!H113,"excluído*"),"")</f>
        <v/>
      </c>
      <c r="I252" s="164" t="str">
        <f>IF('Circunscrição I'!I113&gt;0,IF(AND('Circunscrição I'!$S113&lt;='Circunscrição I'!I113,'Circunscrição I'!I113&lt;='Circunscrição I'!$T113),'Circunscrição I'!I113,"excluído*"),"")</f>
        <v/>
      </c>
      <c r="J252" s="164">
        <f>IF('Circunscrição I'!J113&gt;0,IF(AND('Circunscrição I'!$S113&lt;='Circunscrição I'!J113,'Circunscrição I'!J113&lt;='Circunscrição I'!$T113),'Circunscrição I'!J113,"excluído*"),"")</f>
        <v>434.3</v>
      </c>
      <c r="K252" s="166" t="str">
        <f>IF('Circunscrição I'!K113&gt;0,IF(AND('Circunscrição I'!$S113&lt;='Circunscrição I'!K113,'Circunscrição I'!K113&lt;='Circunscrição I'!$T113),'Circunscrição I'!K113,"excluído*"),"")</f>
        <v/>
      </c>
      <c r="L252" s="167" t="str">
        <f>IF('Circunscrição I'!L113&gt;0,IF(AND('Circunscrição I'!$S113&lt;='Circunscrição I'!L113,'Circunscrição I'!L113&lt;='Circunscrição I'!$T113),'Circunscrição I'!L113,"excluído*"),"")</f>
        <v/>
      </c>
      <c r="M252" s="167">
        <f>IF('Circunscrição I'!M113&gt;0,IF(AND('Circunscrição I'!$S113&lt;='Circunscrição I'!M113,'Circunscrição I'!M113&lt;='Circunscrição I'!$T113),'Circunscrição I'!M113,"excluído*"),"")</f>
        <v>163.33</v>
      </c>
      <c r="N252" s="167">
        <f>IF('Circunscrição I'!N113&gt;0,IF(AND('Circunscrição I'!$S113&lt;='Circunscrição I'!N113,'Circunscrição I'!N113&lt;='Circunscrição I'!$T113),'Circunscrição I'!N113,"excluído*"),"")</f>
        <v>209.73</v>
      </c>
      <c r="O252" s="168">
        <f>IF('Circunscrição I'!O113&gt;0,IF(AND('Circunscrição I'!$S113&lt;='Circunscrição I'!O113,'Circunscrição I'!O113&lt;='Circunscrição I'!$T113),'Circunscrição I'!O113,"excluído*"),"")</f>
        <v>194.07</v>
      </c>
      <c r="P252" s="169" t="str">
        <f>IF('Circunscrição I'!P113&gt;0,IF(AND('Circunscrição I'!$S113&lt;='Circunscrição I'!P113,'Circunscrição I'!P113&lt;='Circunscrição I'!$T113),'Circunscrição I'!P113,"excluído*"),"")</f>
        <v/>
      </c>
      <c r="Q252" s="170">
        <f t="shared" si="7"/>
        <v>222.56</v>
      </c>
      <c r="R252" s="171"/>
      <c r="S252" s="167">
        <f t="shared" si="8"/>
        <v>1112.8</v>
      </c>
      <c r="T252" s="172"/>
    </row>
    <row r="253" ht="24.0" customHeight="1">
      <c r="A253" s="63"/>
      <c r="B253" s="64"/>
      <c r="C253" s="64"/>
      <c r="D253" s="136">
        <f t="shared" ref="D253:E253" si="116">D114</f>
        <v>1</v>
      </c>
      <c r="E253" s="137" t="str">
        <f t="shared" si="116"/>
        <v>Desinsetização Extraordinária</v>
      </c>
      <c r="F253" s="138">
        <f>IF('Circunscrição I'!F114&gt;0,IF(AND('Circunscrição I'!$S114&lt;='Circunscrição I'!F114,'Circunscrição I'!F114&lt;='Circunscrição I'!$T114),'Circunscrição I'!F114,"excluído*"),"")</f>
        <v>148.48</v>
      </c>
      <c r="G253" s="138" t="str">
        <f>IF('Circunscrição I'!G114&gt;0,IF(AND('Circunscrição I'!$S114&lt;='Circunscrição I'!G114,'Circunscrição I'!G114&lt;='Circunscrição I'!$T114),'Circunscrição I'!G114,"excluído*"),"")</f>
        <v>excluído*</v>
      </c>
      <c r="H253" s="138" t="str">
        <f>IF('Circunscrição I'!H114&gt;0,IF(AND('Circunscrição I'!$S114&lt;='Circunscrição I'!H114,'Circunscrição I'!H114&lt;='Circunscrição I'!$T114),'Circunscrição I'!H114,"excluído*"),"")</f>
        <v/>
      </c>
      <c r="I253" s="138" t="str">
        <f>IF('Circunscrição I'!I114&gt;0,IF(AND('Circunscrição I'!$S114&lt;='Circunscrição I'!I114,'Circunscrição I'!I114&lt;='Circunscrição I'!$T114),'Circunscrição I'!I114,"excluído*"),"")</f>
        <v/>
      </c>
      <c r="J253" s="139">
        <f>IF('Circunscrição I'!J114&gt;0,IF(AND('Circunscrição I'!$S114&lt;='Circunscrição I'!J114,'Circunscrição I'!J114&lt;='Circunscrição I'!$T114),'Circunscrição I'!J114,"excluído*"),"")</f>
        <v>434.3</v>
      </c>
      <c r="K253" s="140" t="str">
        <f>IF('Circunscrição I'!K114&gt;0,IF(AND('Circunscrição I'!$S114&lt;='Circunscrição I'!K114,'Circunscrição I'!K114&lt;='Circunscrição I'!$T114),'Circunscrição I'!K114,"excluído*"),"")</f>
        <v/>
      </c>
      <c r="L253" s="141" t="str">
        <f>IF('Circunscrição I'!L114&gt;0,IF(AND('Circunscrição I'!$S114&lt;='Circunscrição I'!L114,'Circunscrição I'!L114&lt;='Circunscrição I'!$T114),'Circunscrição I'!L114,"excluído*"),"")</f>
        <v/>
      </c>
      <c r="M253" s="141" t="str">
        <f>IF('Circunscrição I'!M114&gt;0,IF(AND('Circunscrição I'!$S114&lt;='Circunscrição I'!M114,'Circunscrição I'!M114&lt;='Circunscrição I'!$T114),'Circunscrição I'!M114,"excluído*"),"")</f>
        <v/>
      </c>
      <c r="N253" s="141" t="str">
        <f>IF('Circunscrição I'!N114&gt;0,IF(AND('Circunscrição I'!$S114&lt;='Circunscrição I'!N114,'Circunscrição I'!N114&lt;='Circunscrição I'!$T114),'Circunscrição I'!N114,"excluído*"),"")</f>
        <v/>
      </c>
      <c r="O253" s="142">
        <f>IF('Circunscrição I'!O114&gt;0,IF(AND('Circunscrição I'!$S114&lt;='Circunscrição I'!O114,'Circunscrição I'!O114&lt;='Circunscrição I'!$T114),'Circunscrição I'!O114,"excluído*"),"")</f>
        <v>232.29</v>
      </c>
      <c r="P253" s="143" t="str">
        <f>IF('Circunscrição I'!P114&gt;0,IF(AND('Circunscrição I'!$S114&lt;='Circunscrição I'!P114,'Circunscrição I'!P114&lt;='Circunscrição I'!$T114),'Circunscrição I'!P114,"excluído*"),"")</f>
        <v/>
      </c>
      <c r="Q253" s="144">
        <f t="shared" si="7"/>
        <v>271.69</v>
      </c>
      <c r="S253" s="141">
        <f t="shared" si="8"/>
        <v>271.69</v>
      </c>
      <c r="T253" s="145"/>
    </row>
    <row r="254" ht="24.0" customHeight="1">
      <c r="A254" s="63"/>
      <c r="B254" s="64"/>
      <c r="C254" s="64"/>
      <c r="D254" s="146">
        <f t="shared" ref="D254:E254" si="117">D115</f>
        <v>1</v>
      </c>
      <c r="E254" s="127" t="str">
        <f t="shared" si="117"/>
        <v>Sanitização Interna</v>
      </c>
      <c r="F254" s="128">
        <f>IF('Circunscrição I'!F115&gt;0,IF(AND('Circunscrição I'!$S115&lt;='Circunscrição I'!F115,'Circunscrição I'!F115&lt;='Circunscrição I'!$T115),'Circunscrição I'!F115,"excluído*"),"")</f>
        <v>74.24</v>
      </c>
      <c r="G254" s="129" t="str">
        <f>IF('Circunscrição I'!G115&gt;0,IF(AND('Circunscrição I'!$S115&lt;='Circunscrição I'!G115,'Circunscrição I'!G115&lt;='Circunscrição I'!$T115),'Circunscrição I'!G115,"excluído*"),"")</f>
        <v>excluído*</v>
      </c>
      <c r="H254" s="128" t="str">
        <f>IF('Circunscrição I'!H115&gt;0,IF(AND('Circunscrição I'!$S115&lt;='Circunscrição I'!H115,'Circunscrição I'!H115&lt;='Circunscrição I'!$T115),'Circunscrição I'!H115,"excluído*"),"")</f>
        <v/>
      </c>
      <c r="I254" s="128" t="str">
        <f>IF('Circunscrição I'!I115&gt;0,IF(AND('Circunscrição I'!$S115&lt;='Circunscrição I'!I115,'Circunscrição I'!I115&lt;='Circunscrição I'!$T115),'Circunscrição I'!I115,"excluído*"),"")</f>
        <v/>
      </c>
      <c r="J254" s="128">
        <f>IF('Circunscrição I'!J115&gt;0,IF(AND('Circunscrição I'!$S115&lt;='Circunscrição I'!J115,'Circunscrição I'!J115&lt;='Circunscrição I'!$T115),'Circunscrição I'!J115,"excluído*"),"")</f>
        <v>434.3</v>
      </c>
      <c r="K254" s="130" t="str">
        <f>IF('Circunscrição I'!K115&gt;0,IF(AND('Circunscrição I'!$S115&lt;='Circunscrição I'!K115,'Circunscrição I'!K115&lt;='Circunscrição I'!$T115),'Circunscrição I'!K115,"excluído*"),"")</f>
        <v/>
      </c>
      <c r="L254" s="147" t="str">
        <f>IF('Circunscrição I'!L115&gt;0,IF(AND('Circunscrição I'!$S115&lt;='Circunscrição I'!L115,'Circunscrição I'!L115&lt;='Circunscrição I'!$T115),'Circunscrição I'!L115,"excluído*"),"")</f>
        <v/>
      </c>
      <c r="M254" s="147" t="str">
        <f>IF('Circunscrição I'!M115&gt;0,IF(AND('Circunscrição I'!$S115&lt;='Circunscrição I'!M115,'Circunscrição I'!M115&lt;='Circunscrição I'!$T115),'Circunscrição I'!M115,"excluído*"),"")</f>
        <v/>
      </c>
      <c r="N254" s="147" t="str">
        <f>IF('Circunscrição I'!N115&gt;0,IF(AND('Circunscrição I'!$S115&lt;='Circunscrição I'!N115,'Circunscrição I'!N115&lt;='Circunscrição I'!$T115),'Circunscrição I'!N115,"excluído*"),"")</f>
        <v/>
      </c>
      <c r="O254" s="148" t="str">
        <f>IF('Circunscrição I'!O115&gt;0,IF(AND('Circunscrição I'!$S115&lt;='Circunscrição I'!O115,'Circunscrição I'!O115&lt;='Circunscrição I'!$T115),'Circunscrição I'!O115,"excluído*"),"")</f>
        <v/>
      </c>
      <c r="P254" s="149" t="str">
        <f>IF('Circunscrição I'!P115&gt;0,IF(AND('Circunscrição I'!$S115&lt;='Circunscrição I'!P115,'Circunscrição I'!P115&lt;='Circunscrição I'!$T115),'Circunscrição I'!P115,"excluído*"),"")</f>
        <v/>
      </c>
      <c r="Q254" s="134">
        <f t="shared" si="7"/>
        <v>254.27</v>
      </c>
      <c r="S254" s="131">
        <f t="shared" si="8"/>
        <v>254.27</v>
      </c>
      <c r="T254" s="135"/>
    </row>
    <row r="255" ht="24.0" customHeight="1">
      <c r="A255" s="63"/>
      <c r="B255" s="81"/>
      <c r="C255" s="81"/>
      <c r="D255" s="150">
        <f t="shared" ref="D255:E255" si="118">D116</f>
        <v>1</v>
      </c>
      <c r="E255" s="151" t="str">
        <f t="shared" si="118"/>
        <v>Sanitização Externa</v>
      </c>
      <c r="F255" s="152" t="str">
        <f>IF('Circunscrição I'!F116&gt;0,IF(AND('Circunscrição I'!$S116&lt;='Circunscrição I'!F116,'Circunscrição I'!F116&lt;='Circunscrição I'!$T116),'Circunscrição I'!F116,"excluído*"),"")</f>
        <v/>
      </c>
      <c r="G255" s="153" t="str">
        <f>IF('Circunscrição I'!G116&gt;0,IF(AND('Circunscrição I'!$S116&lt;='Circunscrição I'!G116,'Circunscrição I'!G116&lt;='Circunscrição I'!$T116),'Circunscrição I'!G116,"excluído*"),"")</f>
        <v/>
      </c>
      <c r="H255" s="152" t="str">
        <f>IF('Circunscrição I'!H116&gt;0,IF(AND('Circunscrição I'!$S116&lt;='Circunscrição I'!H116,'Circunscrição I'!H116&lt;='Circunscrição I'!$T116),'Circunscrição I'!H116,"excluído*"),"")</f>
        <v/>
      </c>
      <c r="I255" s="153" t="str">
        <f>IF('Circunscrição I'!I116&gt;0,IF(AND('Circunscrição I'!$S116&lt;='Circunscrição I'!I116,'Circunscrição I'!I116&lt;='Circunscrição I'!$T116),'Circunscrição I'!I116,"excluído*"),"")</f>
        <v/>
      </c>
      <c r="J255" s="152" t="str">
        <f>IF('Circunscrição I'!J116&gt;0,IF(AND('Circunscrição I'!$S116&lt;='Circunscrição I'!J116,'Circunscrição I'!J116&lt;='Circunscrição I'!$T116),'Circunscrição I'!J116,"excluído*"),"")</f>
        <v/>
      </c>
      <c r="K255" s="154" t="str">
        <f>IF('Circunscrição I'!K116&gt;0,IF(AND('Circunscrição I'!$S116&lt;='Circunscrição I'!K116,'Circunscrição I'!K116&lt;='Circunscrição I'!$T116),'Circunscrição I'!K116,"excluído*"),"")</f>
        <v/>
      </c>
      <c r="L255" s="155" t="str">
        <f>IF('Circunscrição I'!L116&gt;0,IF(AND('Circunscrição I'!$S116&lt;='Circunscrição I'!L116,'Circunscrição I'!L116&lt;='Circunscrição I'!$T116),'Circunscrição I'!L116,"excluído*"),"")</f>
        <v/>
      </c>
      <c r="M255" s="155" t="str">
        <f>IF('Circunscrição I'!M116&gt;0,IF(AND('Circunscrição I'!$S116&lt;='Circunscrição I'!M116,'Circunscrição I'!M116&lt;='Circunscrição I'!$T116),'Circunscrição I'!M116,"excluído*"),"")</f>
        <v/>
      </c>
      <c r="N255" s="155" t="str">
        <f>IF('Circunscrição I'!N116&gt;0,IF(AND('Circunscrição I'!$S116&lt;='Circunscrição I'!N116,'Circunscrição I'!N116&lt;='Circunscrição I'!$T116),'Circunscrição I'!N116,"excluído*"),"")</f>
        <v/>
      </c>
      <c r="O255" s="156" t="str">
        <f>IF('Circunscrição I'!O116&gt;0,IF(AND('Circunscrição I'!$S116&lt;='Circunscrição I'!O116,'Circunscrição I'!O116&lt;='Circunscrição I'!$T116),'Circunscrição I'!O116,"excluído*"),"")</f>
        <v/>
      </c>
      <c r="P255" s="157" t="str">
        <f>IF('Circunscrição I'!P116&gt;0,IF(AND('Circunscrição I'!$S116&lt;='Circunscrição I'!P116,'Circunscrição I'!P116&lt;='Circunscrição I'!$T116),'Circunscrição I'!P116,"excluído*"),"")</f>
        <v/>
      </c>
      <c r="Q255" s="158" t="str">
        <f t="shared" si="7"/>
        <v/>
      </c>
      <c r="R255" s="159"/>
      <c r="S255" s="160" t="str">
        <f t="shared" si="8"/>
        <v/>
      </c>
      <c r="T255" s="161"/>
    </row>
    <row r="256" ht="24.0" customHeight="1">
      <c r="A256" s="63"/>
      <c r="B256" s="48">
        <f t="shared" ref="B256:E256" si="119">B117</f>
        <v>29</v>
      </c>
      <c r="C256" s="49" t="str">
        <f t="shared" si="119"/>
        <v>Piracicaba
Rua João Pedro Correa,  810  </v>
      </c>
      <c r="D256" s="162">
        <f t="shared" si="119"/>
        <v>5</v>
      </c>
      <c r="E256" s="163" t="str">
        <f t="shared" si="119"/>
        <v>Desinsetização Semestral</v>
      </c>
      <c r="F256" s="164">
        <f>IF('Circunscrição I'!F117&gt;0,IF(AND('Circunscrição I'!$S117&lt;='Circunscrição I'!F117,'Circunscrição I'!F117&lt;='Circunscrição I'!$T117),'Circunscrição I'!F117,"excluído*"),"")</f>
        <v>4779.11</v>
      </c>
      <c r="G256" s="165">
        <f>IF('Circunscrição I'!G117&gt;0,IF(AND('Circunscrição I'!$S117&lt;='Circunscrição I'!G117,'Circunscrição I'!G117&lt;='Circunscrição I'!$T117),'Circunscrição I'!G117,"excluído*"),"")</f>
        <v>4200</v>
      </c>
      <c r="H256" s="165" t="str">
        <f>IF('Circunscrição I'!H117&gt;0,IF(AND('Circunscrição I'!$S117&lt;='Circunscrição I'!H117,'Circunscrição I'!H117&lt;='Circunscrição I'!$T117),'Circunscrição I'!H117,"excluído*"),"")</f>
        <v/>
      </c>
      <c r="I256" s="164">
        <f>IF('Circunscrição I'!I117&gt;0,IF(AND('Circunscrição I'!$S117&lt;='Circunscrição I'!I117,'Circunscrição I'!I117&lt;='Circunscrição I'!$T117),'Circunscrição I'!I117,"excluído*"),"")</f>
        <v>3900</v>
      </c>
      <c r="J256" s="164">
        <f>IF('Circunscrição I'!J117&gt;0,IF(AND('Circunscrição I'!$S117&lt;='Circunscrição I'!J117,'Circunscrição I'!J117&lt;='Circunscrição I'!$T117),'Circunscrição I'!J117,"excluído*"),"")</f>
        <v>4779.11</v>
      </c>
      <c r="K256" s="166">
        <f>IF('Circunscrição I'!K117&gt;0,IF(AND('Circunscrição I'!$S117&lt;='Circunscrição I'!K117,'Circunscrição I'!K117&lt;='Circunscrição I'!$T117),'Circunscrição I'!K117,"excluído*"),"")</f>
        <v>2901.9805</v>
      </c>
      <c r="L256" s="167" t="str">
        <f>IF('Circunscrição I'!L117&gt;0,IF(AND('Circunscrição I'!$S117&lt;='Circunscrição I'!L117,'Circunscrição I'!L117&lt;='Circunscrição I'!$T117),'Circunscrição I'!L117,"excluído*"),"")</f>
        <v/>
      </c>
      <c r="M256" s="167">
        <f>IF('Circunscrição I'!M117&gt;0,IF(AND('Circunscrição I'!$S117&lt;='Circunscrição I'!M117,'Circunscrição I'!M117&lt;='Circunscrição I'!$T117),'Circunscrição I'!M117,"excluído*"),"")</f>
        <v>7009.37</v>
      </c>
      <c r="N256" s="167" t="str">
        <f>IF('Circunscrição I'!N117&gt;0,IF(AND('Circunscrição I'!$S117&lt;='Circunscrição I'!N117,'Circunscrição I'!N117&lt;='Circunscrição I'!$T117),'Circunscrição I'!N117,"excluído*"),"")</f>
        <v>excluído*</v>
      </c>
      <c r="O256" s="168" t="str">
        <f>IF('Circunscrição I'!O117&gt;0,IF(AND('Circunscrição I'!$S117&lt;='Circunscrição I'!O117,'Circunscrição I'!O117&lt;='Circunscrição I'!$T117),'Circunscrição I'!O117,"excluído*"),"")</f>
        <v>excluído*</v>
      </c>
      <c r="P256" s="169" t="str">
        <f>IF('Circunscrição I'!P117&gt;0,IF(AND('Circunscrição I'!$S117&lt;='Circunscrição I'!P117,'Circunscrição I'!P117&lt;='Circunscrição I'!$T117),'Circunscrição I'!P117,"excluído*"),"")</f>
        <v/>
      </c>
      <c r="Q256" s="170">
        <f t="shared" si="7"/>
        <v>4594.93</v>
      </c>
      <c r="R256" s="171"/>
      <c r="S256" s="167">
        <f t="shared" si="8"/>
        <v>22974.65</v>
      </c>
      <c r="T256" s="172"/>
    </row>
    <row r="257" ht="24.0" customHeight="1">
      <c r="A257" s="63"/>
      <c r="B257" s="64"/>
      <c r="C257" s="64"/>
      <c r="D257" s="136">
        <f t="shared" ref="D257:E257" si="120">D118</f>
        <v>1</v>
      </c>
      <c r="E257" s="137" t="str">
        <f t="shared" si="120"/>
        <v>Desinsetização Extraordinária</v>
      </c>
      <c r="F257" s="138" t="str">
        <f>IF('Circunscrição I'!F118&gt;0,IF(AND('Circunscrição I'!$S118&lt;='Circunscrição I'!F118,'Circunscrição I'!F118&lt;='Circunscrição I'!$T118),'Circunscrição I'!F118,"excluído*"),"")</f>
        <v>excluído*</v>
      </c>
      <c r="G257" s="138">
        <f>IF('Circunscrição I'!G118&gt;0,IF(AND('Circunscrição I'!$S118&lt;='Circunscrição I'!G118,'Circunscrição I'!G118&lt;='Circunscrição I'!$T118),'Circunscrição I'!G118,"excluído*"),"")</f>
        <v>3780</v>
      </c>
      <c r="H257" s="138" t="str">
        <f>IF('Circunscrição I'!H118&gt;0,IF(AND('Circunscrição I'!$S118&lt;='Circunscrição I'!H118,'Circunscrição I'!H118&lt;='Circunscrição I'!$T118),'Circunscrição I'!H118,"excluído*"),"")</f>
        <v/>
      </c>
      <c r="I257" s="138">
        <f>IF('Circunscrição I'!I118&gt;0,IF(AND('Circunscrição I'!$S118&lt;='Circunscrição I'!I118,'Circunscrição I'!I118&lt;='Circunscrição I'!$T118),'Circunscrição I'!I118,"excluído*"),"")</f>
        <v>1950</v>
      </c>
      <c r="J257" s="139">
        <f>IF('Circunscrição I'!J118&gt;0,IF(AND('Circunscrição I'!$S118&lt;='Circunscrição I'!J118,'Circunscrição I'!J118&lt;='Circunscrição I'!$T118),'Circunscrição I'!J118,"excluído*"),"")</f>
        <v>4779.11</v>
      </c>
      <c r="K257" s="140">
        <f>IF('Circunscrição I'!K118&gt;0,IF(AND('Circunscrição I'!$S118&lt;='Circunscrição I'!K118,'Circunscrição I'!K118&lt;='Circunscrição I'!$T118),'Circunscrição I'!K118,"excluído*"),"")</f>
        <v>3224.422778</v>
      </c>
      <c r="L257" s="141" t="str">
        <f>IF('Circunscrição I'!L118&gt;0,IF(AND('Circunscrição I'!$S118&lt;='Circunscrição I'!L118,'Circunscrição I'!L118&lt;='Circunscrição I'!$T118),'Circunscrição I'!L118,"excluído*"),"")</f>
        <v/>
      </c>
      <c r="M257" s="141" t="str">
        <f>IF('Circunscrição I'!M118&gt;0,IF(AND('Circunscrição I'!$S118&lt;='Circunscrição I'!M118,'Circunscrição I'!M118&lt;='Circunscrição I'!$T118),'Circunscrição I'!M118,"excluído*"),"")</f>
        <v/>
      </c>
      <c r="N257" s="141" t="str">
        <f>IF('Circunscrição I'!N118&gt;0,IF(AND('Circunscrição I'!$S118&lt;='Circunscrição I'!N118,'Circunscrição I'!N118&lt;='Circunscrição I'!$T118),'Circunscrição I'!N118,"excluído*"),"")</f>
        <v/>
      </c>
      <c r="O257" s="142" t="str">
        <f>IF('Circunscrição I'!O118&gt;0,IF(AND('Circunscrição I'!$S118&lt;='Circunscrição I'!O118,'Circunscrição I'!O118&lt;='Circunscrição I'!$T118),'Circunscrição I'!O118,"excluído*"),"")</f>
        <v>excluído*</v>
      </c>
      <c r="P257" s="143" t="str">
        <f>IF('Circunscrição I'!P118&gt;0,IF(AND('Circunscrição I'!$S118&lt;='Circunscrição I'!P118,'Circunscrição I'!P118&lt;='Circunscrição I'!$T118),'Circunscrição I'!P118,"excluído*"),"")</f>
        <v/>
      </c>
      <c r="Q257" s="144">
        <f t="shared" si="7"/>
        <v>3433.38</v>
      </c>
      <c r="S257" s="141">
        <f t="shared" si="8"/>
        <v>3433.38</v>
      </c>
      <c r="T257" s="145"/>
    </row>
    <row r="258" ht="24.0" customHeight="1">
      <c r="A258" s="63"/>
      <c r="B258" s="64"/>
      <c r="C258" s="64"/>
      <c r="D258" s="146">
        <f t="shared" ref="D258:E258" si="121">D119</f>
        <v>1</v>
      </c>
      <c r="E258" s="127" t="str">
        <f t="shared" si="121"/>
        <v>Sanitização Interna</v>
      </c>
      <c r="F258" s="128" t="str">
        <f>IF('Circunscrição I'!F119&gt;0,IF(AND('Circunscrição I'!$S119&lt;='Circunscrição I'!F119,'Circunscrição I'!F119&lt;='Circunscrição I'!$T119),'Circunscrição I'!F119,"excluído*"),"")</f>
        <v>excluído*</v>
      </c>
      <c r="G258" s="129">
        <f>IF('Circunscrição I'!G119&gt;0,IF(AND('Circunscrição I'!$S119&lt;='Circunscrição I'!G119,'Circunscrição I'!G119&lt;='Circunscrição I'!$T119),'Circunscrição I'!G119,"excluído*"),"")</f>
        <v>2196</v>
      </c>
      <c r="H258" s="128" t="str">
        <f>IF('Circunscrição I'!H119&gt;0,IF(AND('Circunscrição I'!$S119&lt;='Circunscrição I'!H119,'Circunscrição I'!H119&lt;='Circunscrição I'!$T119),'Circunscrição I'!H119,"excluído*"),"")</f>
        <v/>
      </c>
      <c r="I258" s="128">
        <f>IF('Circunscrição I'!I119&gt;0,IF(AND('Circunscrição I'!$S119&lt;='Circunscrição I'!I119,'Circunscrição I'!I119&lt;='Circunscrição I'!$T119),'Circunscrição I'!I119,"excluído*"),"")</f>
        <v>1363.64</v>
      </c>
      <c r="J258" s="128">
        <f>IF('Circunscrição I'!J119&gt;0,IF(AND('Circunscrição I'!$S119&lt;='Circunscrição I'!J119,'Circunscrição I'!J119&lt;='Circunscrição I'!$T119),'Circunscrição I'!J119,"excluído*"),"")</f>
        <v>1203.21</v>
      </c>
      <c r="K258" s="130" t="str">
        <f>IF('Circunscrição I'!K119&gt;0,IF(AND('Circunscrição I'!$S119&lt;='Circunscrição I'!K119,'Circunscrição I'!K119&lt;='Circunscrição I'!$T119),'Circunscrição I'!K119,"excluído*"),"")</f>
        <v>excluído*</v>
      </c>
      <c r="L258" s="147" t="str">
        <f>IF('Circunscrição I'!L119&gt;0,IF(AND('Circunscrição I'!$S119&lt;='Circunscrição I'!L119,'Circunscrição I'!L119&lt;='Circunscrição I'!$T119),'Circunscrição I'!L119,"excluído*"),"")</f>
        <v/>
      </c>
      <c r="M258" s="147" t="str">
        <f>IF('Circunscrição I'!M119&gt;0,IF(AND('Circunscrição I'!$S119&lt;='Circunscrição I'!M119,'Circunscrição I'!M119&lt;='Circunscrição I'!$T119),'Circunscrição I'!M119,"excluído*"),"")</f>
        <v/>
      </c>
      <c r="N258" s="147" t="str">
        <f>IF('Circunscrição I'!N119&gt;0,IF(AND('Circunscrição I'!$S119&lt;='Circunscrição I'!N119,'Circunscrição I'!N119&lt;='Circunscrição I'!$T119),'Circunscrição I'!N119,"excluído*"),"")</f>
        <v/>
      </c>
      <c r="O258" s="148" t="str">
        <f>IF('Circunscrição I'!O119&gt;0,IF(AND('Circunscrição I'!$S119&lt;='Circunscrição I'!O119,'Circunscrição I'!O119&lt;='Circunscrição I'!$T119),'Circunscrição I'!O119,"excluído*"),"")</f>
        <v/>
      </c>
      <c r="P258" s="149" t="str">
        <f>IF('Circunscrição I'!P119&gt;0,IF(AND('Circunscrição I'!$S119&lt;='Circunscrição I'!P119,'Circunscrição I'!P119&lt;='Circunscrição I'!$T119),'Circunscrição I'!P119,"excluído*"),"")</f>
        <v/>
      </c>
      <c r="Q258" s="134">
        <f t="shared" si="7"/>
        <v>1587.62</v>
      </c>
      <c r="S258" s="131">
        <f t="shared" si="8"/>
        <v>1587.62</v>
      </c>
      <c r="T258" s="135"/>
    </row>
    <row r="259" ht="24.0" customHeight="1">
      <c r="A259" s="63"/>
      <c r="B259" s="81"/>
      <c r="C259" s="81"/>
      <c r="D259" s="150">
        <f t="shared" ref="D259:E259" si="122">D120</f>
        <v>1</v>
      </c>
      <c r="E259" s="151" t="str">
        <f t="shared" si="122"/>
        <v>Sanitização Externa</v>
      </c>
      <c r="F259" s="152">
        <f>IF('Circunscrição I'!F120&gt;0,IF(AND('Circunscrição I'!$S120&lt;='Circunscrição I'!F120,'Circunscrição I'!F120&lt;='Circunscrição I'!$T120),'Circunscrição I'!F120,"excluído*"),"")</f>
        <v>3575.9</v>
      </c>
      <c r="G259" s="153" t="str">
        <f>IF('Circunscrição I'!G120&gt;0,IF(AND('Circunscrição I'!$S120&lt;='Circunscrição I'!G120,'Circunscrição I'!G120&lt;='Circunscrição I'!$T120),'Circunscrição I'!G120,"excluído*"),"")</f>
        <v>excluído*</v>
      </c>
      <c r="H259" s="152" t="str">
        <f>IF('Circunscrição I'!H120&gt;0,IF(AND('Circunscrição I'!$S120&lt;='Circunscrição I'!H120,'Circunscrição I'!H120&lt;='Circunscrição I'!$T120),'Circunscrição I'!H120,"excluído*"),"")</f>
        <v/>
      </c>
      <c r="I259" s="153">
        <f>IF('Circunscrição I'!I120&gt;0,IF(AND('Circunscrição I'!$S120&lt;='Circunscrição I'!I120,'Circunscrição I'!I120&lt;='Circunscrição I'!$T120),'Circunscrição I'!I120,"excluído*"),"")</f>
        <v>4171.89</v>
      </c>
      <c r="J259" s="152">
        <f>IF('Circunscrição I'!J120&gt;0,IF(AND('Circunscrição I'!$S120&lt;='Circunscrição I'!J120,'Circunscrição I'!J120&lt;='Circunscrição I'!$T120),'Circunscrição I'!J120,"excluído*"),"")</f>
        <v>3575.9</v>
      </c>
      <c r="K259" s="154" t="str">
        <f>IF('Circunscrição I'!K120&gt;0,IF(AND('Circunscrição I'!$S120&lt;='Circunscrição I'!K120,'Circunscrição I'!K120&lt;='Circunscrição I'!$T120),'Circunscrição I'!K120,"excluído*"),"")</f>
        <v>excluído*</v>
      </c>
      <c r="L259" s="155" t="str">
        <f>IF('Circunscrição I'!L120&gt;0,IF(AND('Circunscrição I'!$S120&lt;='Circunscrição I'!L120,'Circunscrição I'!L120&lt;='Circunscrição I'!$T120),'Circunscrição I'!L120,"excluído*"),"")</f>
        <v/>
      </c>
      <c r="M259" s="155" t="str">
        <f>IF('Circunscrição I'!M120&gt;0,IF(AND('Circunscrição I'!$S120&lt;='Circunscrição I'!M120,'Circunscrição I'!M120&lt;='Circunscrição I'!$T120),'Circunscrição I'!M120,"excluído*"),"")</f>
        <v/>
      </c>
      <c r="N259" s="155" t="str">
        <f>IF('Circunscrição I'!N120&gt;0,IF(AND('Circunscrição I'!$S120&lt;='Circunscrição I'!N120,'Circunscrição I'!N120&lt;='Circunscrição I'!$T120),'Circunscrição I'!N120,"excluído*"),"")</f>
        <v/>
      </c>
      <c r="O259" s="156" t="str">
        <f>IF('Circunscrição I'!O120&gt;0,IF(AND('Circunscrição I'!$S120&lt;='Circunscrição I'!O120,'Circunscrição I'!O120&lt;='Circunscrição I'!$T120),'Circunscrição I'!O120,"excluído*"),"")</f>
        <v/>
      </c>
      <c r="P259" s="157" t="str">
        <f>IF('Circunscrição I'!P120&gt;0,IF(AND('Circunscrição I'!$S120&lt;='Circunscrição I'!P120,'Circunscrição I'!P120&lt;='Circunscrição I'!$T120),'Circunscrição I'!P120,"excluído*"),"")</f>
        <v/>
      </c>
      <c r="Q259" s="158">
        <f t="shared" si="7"/>
        <v>3774.56</v>
      </c>
      <c r="R259" s="159"/>
      <c r="S259" s="160">
        <f t="shared" si="8"/>
        <v>3774.56</v>
      </c>
      <c r="T259" s="161"/>
    </row>
    <row r="260" ht="24.0" customHeight="1">
      <c r="A260" s="63"/>
      <c r="B260" s="48">
        <f t="shared" ref="B260:E260" si="123">B121</f>
        <v>30</v>
      </c>
      <c r="C260" s="49" t="str">
        <f t="shared" si="123"/>
        <v>Rio Claro
Avenida Cidade Judiciária, 289   </v>
      </c>
      <c r="D260" s="162">
        <f t="shared" si="123"/>
        <v>5</v>
      </c>
      <c r="E260" s="163" t="str">
        <f t="shared" si="123"/>
        <v>Desinsetização Semestral</v>
      </c>
      <c r="F260" s="164">
        <f>IF('Circunscrição I'!F121&gt;0,IF(AND('Circunscrição I'!$S121&lt;='Circunscrição I'!F121,'Circunscrição I'!F121&lt;='Circunscrição I'!$T121),'Circunscrição I'!F121,"excluído*"),"")</f>
        <v>6324.23</v>
      </c>
      <c r="G260" s="165">
        <f>IF('Circunscrição I'!G121&gt;0,IF(AND('Circunscrição I'!$S121&lt;='Circunscrição I'!G121,'Circunscrição I'!G121&lt;='Circunscrição I'!$T121),'Circunscrição I'!G121,"excluído*"),"")</f>
        <v>5100</v>
      </c>
      <c r="H260" s="165" t="str">
        <f>IF('Circunscrição I'!H121&gt;0,IF(AND('Circunscrição I'!$S121&lt;='Circunscrição I'!H121,'Circunscrição I'!H121&lt;='Circunscrição I'!$T121),'Circunscrição I'!H121,"excluído*"),"")</f>
        <v/>
      </c>
      <c r="I260" s="164">
        <f>IF('Circunscrição I'!I121&gt;0,IF(AND('Circunscrição I'!$S121&lt;='Circunscrição I'!I121,'Circunscrição I'!I121&lt;='Circunscrição I'!$T121),'Circunscrição I'!I121,"excluído*"),"")</f>
        <v>3700</v>
      </c>
      <c r="J260" s="164">
        <f>IF('Circunscrição I'!J121&gt;0,IF(AND('Circunscrição I'!$S121&lt;='Circunscrição I'!J121,'Circunscrição I'!J121&lt;='Circunscrição I'!$T121),'Circunscrição I'!J121,"excluído*"),"")</f>
        <v>6324.23</v>
      </c>
      <c r="K260" s="166">
        <f>IF('Circunscrição I'!K121&gt;0,IF(AND('Circunscrição I'!$S121&lt;='Circunscrição I'!K121,'Circunscrição I'!K121&lt;='Circunscrição I'!$T121),'Circunscrição I'!K121,"excluído*"),"")</f>
        <v>2643.066125</v>
      </c>
      <c r="L260" s="167">
        <f>IF('Circunscrição I'!L121&gt;0,IF(AND('Circunscrição I'!$S121&lt;='Circunscrição I'!L121,'Circunscrição I'!L121&lt;='Circunscrição I'!$T121),'Circunscrição I'!L121,"excluído*"),"")</f>
        <v>2500</v>
      </c>
      <c r="M260" s="167" t="str">
        <f>IF('Circunscrição I'!M121&gt;0,IF(AND('Circunscrição I'!$S121&lt;='Circunscrição I'!M121,'Circunscrição I'!M121&lt;='Circunscrição I'!$T121),'Circunscrição I'!M121,"excluído*"),"")</f>
        <v>excluído*</v>
      </c>
      <c r="N260" s="167" t="str">
        <f>IF('Circunscrição I'!N121&gt;0,IF(AND('Circunscrição I'!$S121&lt;='Circunscrição I'!N121,'Circunscrição I'!N121&lt;='Circunscrição I'!$T121),'Circunscrição I'!N121,"excluído*"),"")</f>
        <v>excluído*</v>
      </c>
      <c r="O260" s="168" t="str">
        <f>IF('Circunscrição I'!O121&gt;0,IF(AND('Circunscrição I'!$S121&lt;='Circunscrição I'!O121,'Circunscrição I'!O121&lt;='Circunscrição I'!$T121),'Circunscrição I'!O121,"excluído*"),"")</f>
        <v>excluído*</v>
      </c>
      <c r="P260" s="169" t="str">
        <f>IF('Circunscrição I'!P121&gt;0,IF(AND('Circunscrição I'!$S121&lt;='Circunscrição I'!P121,'Circunscrição I'!P121&lt;='Circunscrição I'!$T121),'Circunscrição I'!P121,"excluído*"),"")</f>
        <v/>
      </c>
      <c r="Q260" s="170">
        <f t="shared" si="7"/>
        <v>4431.92</v>
      </c>
      <c r="R260" s="171"/>
      <c r="S260" s="167">
        <f t="shared" si="8"/>
        <v>22159.6</v>
      </c>
      <c r="T260" s="172"/>
    </row>
    <row r="261" ht="24.0" customHeight="1">
      <c r="A261" s="63"/>
      <c r="B261" s="64"/>
      <c r="C261" s="64"/>
      <c r="D261" s="136">
        <f t="shared" ref="D261:E261" si="124">D122</f>
        <v>1</v>
      </c>
      <c r="E261" s="137" t="str">
        <f t="shared" si="124"/>
        <v>Desinsetização Extraordinária</v>
      </c>
      <c r="F261" s="138" t="str">
        <f>IF('Circunscrição I'!F122&gt;0,IF(AND('Circunscrição I'!$S122&lt;='Circunscrição I'!F122,'Circunscrição I'!F122&lt;='Circunscrição I'!$T122),'Circunscrição I'!F122,"excluído*"),"")</f>
        <v>excluído*</v>
      </c>
      <c r="G261" s="138">
        <f>IF('Circunscrição I'!G122&gt;0,IF(AND('Circunscrição I'!$S122&lt;='Circunscrição I'!G122,'Circunscrição I'!G122&lt;='Circunscrição I'!$T122),'Circunscrição I'!G122,"excluído*"),"")</f>
        <v>4590</v>
      </c>
      <c r="H261" s="138" t="str">
        <f>IF('Circunscrição I'!H122&gt;0,IF(AND('Circunscrição I'!$S122&lt;='Circunscrição I'!H122,'Circunscrição I'!H122&lt;='Circunscrição I'!$T122),'Circunscrição I'!H122,"excluído*"),"")</f>
        <v/>
      </c>
      <c r="I261" s="138">
        <f>IF('Circunscrição I'!I122&gt;0,IF(AND('Circunscrição I'!$S122&lt;='Circunscrição I'!I122,'Circunscrição I'!I122&lt;='Circunscrição I'!$T122),'Circunscrição I'!I122,"excluído*"),"")</f>
        <v>1850</v>
      </c>
      <c r="J261" s="139">
        <f>IF('Circunscrição I'!J122&gt;0,IF(AND('Circunscrição I'!$S122&lt;='Circunscrição I'!J122,'Circunscrição I'!J122&lt;='Circunscrição I'!$T122),'Circunscrição I'!J122,"excluído*"),"")</f>
        <v>6324.23</v>
      </c>
      <c r="K261" s="140">
        <f>IF('Circunscrição I'!K122&gt;0,IF(AND('Circunscrição I'!$S122&lt;='Circunscrição I'!K122,'Circunscrição I'!K122&lt;='Circunscrição I'!$T122),'Circunscrição I'!K122,"excluído*"),"")</f>
        <v>2936.740139</v>
      </c>
      <c r="L261" s="141">
        <f>IF('Circunscrição I'!L122&gt;0,IF(AND('Circunscrição I'!$S122&lt;='Circunscrição I'!L122,'Circunscrição I'!L122&lt;='Circunscrição I'!$T122),'Circunscrição I'!L122,"excluído*"),"")</f>
        <v>2875</v>
      </c>
      <c r="M261" s="141" t="str">
        <f>IF('Circunscrição I'!M122&gt;0,IF(AND('Circunscrição I'!$S122&lt;='Circunscrição I'!M122,'Circunscrição I'!M122&lt;='Circunscrição I'!$T122),'Circunscrição I'!M122,"excluído*"),"")</f>
        <v/>
      </c>
      <c r="N261" s="141" t="str">
        <f>IF('Circunscrição I'!N122&gt;0,IF(AND('Circunscrição I'!$S122&lt;='Circunscrição I'!N122,'Circunscrição I'!N122&lt;='Circunscrição I'!$T122),'Circunscrição I'!N122,"excluído*"),"")</f>
        <v/>
      </c>
      <c r="O261" s="142" t="str">
        <f>IF('Circunscrição I'!O122&gt;0,IF(AND('Circunscrição I'!$S122&lt;='Circunscrição I'!O122,'Circunscrição I'!O122&lt;='Circunscrição I'!$T122),'Circunscrição I'!O122,"excluído*"),"")</f>
        <v>excluído*</v>
      </c>
      <c r="P261" s="143" t="str">
        <f>IF('Circunscrição I'!P122&gt;0,IF(AND('Circunscrição I'!$S122&lt;='Circunscrição I'!P122,'Circunscrição I'!P122&lt;='Circunscrição I'!$T122),'Circunscrição I'!P122,"excluído*"),"")</f>
        <v/>
      </c>
      <c r="Q261" s="144">
        <f t="shared" si="7"/>
        <v>3715.19</v>
      </c>
      <c r="S261" s="141">
        <f t="shared" si="8"/>
        <v>3715.19</v>
      </c>
      <c r="T261" s="145"/>
    </row>
    <row r="262" ht="24.0" customHeight="1">
      <c r="A262" s="63"/>
      <c r="B262" s="64"/>
      <c r="C262" s="64"/>
      <c r="D262" s="146">
        <f t="shared" ref="D262:E262" si="125">D123</f>
        <v>1</v>
      </c>
      <c r="E262" s="127" t="str">
        <f t="shared" si="125"/>
        <v>Sanitização Interna</v>
      </c>
      <c r="F262" s="128">
        <f>IF('Circunscrição I'!F123&gt;0,IF(AND('Circunscrição I'!$S123&lt;='Circunscrição I'!F123,'Circunscrição I'!F123&lt;='Circunscrição I'!$T123),'Circunscrição I'!F123,"excluído*"),"")</f>
        <v>426.89</v>
      </c>
      <c r="G262" s="129">
        <f>IF('Circunscrição I'!G123&gt;0,IF(AND('Circunscrição I'!$S123&lt;='Circunscrição I'!G123,'Circunscrição I'!G123&lt;='Circunscrição I'!$T123),'Circunscrição I'!G123,"excluído*"),"")</f>
        <v>1476</v>
      </c>
      <c r="H262" s="128" t="str">
        <f>IF('Circunscrição I'!H123&gt;0,IF(AND('Circunscrição I'!$S123&lt;='Circunscrição I'!H123,'Circunscrição I'!H123&lt;='Circunscrição I'!$T123),'Circunscrição I'!H123,"excluído*"),"")</f>
        <v/>
      </c>
      <c r="I262" s="128">
        <f>IF('Circunscrição I'!I123&gt;0,IF(AND('Circunscrição I'!$S123&lt;='Circunscrição I'!I123,'Circunscrição I'!I123&lt;='Circunscrição I'!$T123),'Circunscrição I'!I123,"excluído*"),"")</f>
        <v>725.72</v>
      </c>
      <c r="J262" s="128">
        <f>IF('Circunscrição I'!J123&gt;0,IF(AND('Circunscrição I'!$S123&lt;='Circunscrição I'!J123,'Circunscrição I'!J123&lt;='Circunscrição I'!$T123),'Circunscrição I'!J123,"excluído*"),"")</f>
        <v>640.34</v>
      </c>
      <c r="K262" s="130" t="str">
        <f>IF('Circunscrição I'!K123&gt;0,IF(AND('Circunscrição I'!$S123&lt;='Circunscrição I'!K123,'Circunscrição I'!K123&lt;='Circunscrição I'!$T123),'Circunscrição I'!K123,"excluído*"),"")</f>
        <v>excluído*</v>
      </c>
      <c r="L262" s="147">
        <f>IF('Circunscrição I'!L123&gt;0,IF(AND('Circunscrição I'!$S123&lt;='Circunscrição I'!L123,'Circunscrição I'!L123&lt;='Circunscrição I'!$T123),'Circunscrição I'!L123,"excluído*"),"")</f>
        <v>650</v>
      </c>
      <c r="M262" s="147" t="str">
        <f>IF('Circunscrição I'!M123&gt;0,IF(AND('Circunscrição I'!$S123&lt;='Circunscrição I'!M123,'Circunscrição I'!M123&lt;='Circunscrição I'!$T123),'Circunscrição I'!M123,"excluído*"),"")</f>
        <v/>
      </c>
      <c r="N262" s="147" t="str">
        <f>IF('Circunscrição I'!N123&gt;0,IF(AND('Circunscrição I'!$S123&lt;='Circunscrição I'!N123,'Circunscrição I'!N123&lt;='Circunscrição I'!$T123),'Circunscrição I'!N123,"excluído*"),"")</f>
        <v/>
      </c>
      <c r="O262" s="148" t="str">
        <f>IF('Circunscrição I'!O123&gt;0,IF(AND('Circunscrição I'!$S123&lt;='Circunscrição I'!O123,'Circunscrição I'!O123&lt;='Circunscrição I'!$T123),'Circunscrição I'!O123,"excluído*"),"")</f>
        <v/>
      </c>
      <c r="P262" s="149" t="str">
        <f>IF('Circunscrição I'!P123&gt;0,IF(AND('Circunscrição I'!$S123&lt;='Circunscrição I'!P123,'Circunscrição I'!P123&lt;='Circunscrição I'!$T123),'Circunscrição I'!P123,"excluído*"),"")</f>
        <v/>
      </c>
      <c r="Q262" s="134">
        <f t="shared" si="7"/>
        <v>783.79</v>
      </c>
      <c r="S262" s="131">
        <f t="shared" si="8"/>
        <v>783.79</v>
      </c>
      <c r="T262" s="135"/>
    </row>
    <row r="263" ht="24.0" customHeight="1">
      <c r="A263" s="63"/>
      <c r="B263" s="81"/>
      <c r="C263" s="81"/>
      <c r="D263" s="150">
        <f t="shared" ref="D263:E263" si="126">D124</f>
        <v>1</v>
      </c>
      <c r="E263" s="151" t="str">
        <f t="shared" si="126"/>
        <v>Sanitização Externa</v>
      </c>
      <c r="F263" s="152">
        <f>IF('Circunscrição I'!F124&gt;0,IF(AND('Circunscrição I'!$S124&lt;='Circunscrição I'!F124,'Circunscrição I'!F124&lt;='Circunscrição I'!$T124),'Circunscrição I'!F124,"excluído*"),"")</f>
        <v>5683.9</v>
      </c>
      <c r="G263" s="153" t="str">
        <f>IF('Circunscrição I'!G124&gt;0,IF(AND('Circunscrição I'!$S124&lt;='Circunscrição I'!G124,'Circunscrição I'!G124&lt;='Circunscrição I'!$T124),'Circunscrição I'!G124,"excluído*"),"")</f>
        <v>excluído*</v>
      </c>
      <c r="H263" s="152" t="str">
        <f>IF('Circunscrição I'!H124&gt;0,IF(AND('Circunscrição I'!$S124&lt;='Circunscrição I'!H124,'Circunscrição I'!H124&lt;='Circunscrição I'!$T124),'Circunscrição I'!H124,"excluído*"),"")</f>
        <v/>
      </c>
      <c r="I263" s="153">
        <f>IF('Circunscrição I'!I124&gt;0,IF(AND('Circunscrição I'!$S124&lt;='Circunscrição I'!I124,'Circunscrição I'!I124&lt;='Circunscrição I'!$T124),'Circunscrição I'!I124,"excluído*"),"")</f>
        <v>6631.21</v>
      </c>
      <c r="J263" s="152">
        <f>IF('Circunscrição I'!J124&gt;0,IF(AND('Circunscrição I'!$S124&lt;='Circunscrição I'!J124,'Circunscrição I'!J124&lt;='Circunscrição I'!$T124),'Circunscrição I'!J124,"excluído*"),"")</f>
        <v>5683.9</v>
      </c>
      <c r="K263" s="154">
        <f>IF('Circunscrição I'!K124&gt;0,IF(AND('Circunscrição I'!$S124&lt;='Circunscrição I'!K124,'Circunscrição I'!K124&lt;='Circunscrição I'!$T124),'Circunscrição I'!K124,"excluído*"),"")</f>
        <v>3707.435</v>
      </c>
      <c r="L263" s="155" t="str">
        <f>IF('Circunscrição I'!L124&gt;0,IF(AND('Circunscrição I'!$S124&lt;='Circunscrição I'!L124,'Circunscrição I'!L124&lt;='Circunscrição I'!$T124),'Circunscrição I'!L124,"excluído*"),"")</f>
        <v>excluído*</v>
      </c>
      <c r="M263" s="155" t="str">
        <f>IF('Circunscrição I'!M124&gt;0,IF(AND('Circunscrição I'!$S124&lt;='Circunscrição I'!M124,'Circunscrição I'!M124&lt;='Circunscrição I'!$T124),'Circunscrição I'!M124,"excluído*"),"")</f>
        <v/>
      </c>
      <c r="N263" s="155" t="str">
        <f>IF('Circunscrição I'!N124&gt;0,IF(AND('Circunscrição I'!$S124&lt;='Circunscrição I'!N124,'Circunscrição I'!N124&lt;='Circunscrição I'!$T124),'Circunscrição I'!N124,"excluído*"),"")</f>
        <v/>
      </c>
      <c r="O263" s="156" t="str">
        <f>IF('Circunscrição I'!O124&gt;0,IF(AND('Circunscrição I'!$S124&lt;='Circunscrição I'!O124,'Circunscrição I'!O124&lt;='Circunscrição I'!$T124),'Circunscrição I'!O124,"excluído*"),"")</f>
        <v/>
      </c>
      <c r="P263" s="157" t="str">
        <f>IF('Circunscrição I'!P124&gt;0,IF(AND('Circunscrição I'!$S124&lt;='Circunscrição I'!P124,'Circunscrição I'!P124&lt;='Circunscrição I'!$T124),'Circunscrição I'!P124,"excluído*"),"")</f>
        <v/>
      </c>
      <c r="Q263" s="158">
        <f t="shared" si="7"/>
        <v>5426.61</v>
      </c>
      <c r="R263" s="159"/>
      <c r="S263" s="160">
        <f t="shared" si="8"/>
        <v>5426.61</v>
      </c>
      <c r="T263" s="161"/>
    </row>
    <row r="264" ht="24.0" customHeight="1">
      <c r="A264" s="63"/>
      <c r="B264" s="48">
        <f t="shared" ref="B264:E264" si="127">B125</f>
        <v>31</v>
      </c>
      <c r="C264" s="49" t="str">
        <f t="shared" si="127"/>
        <v>Salto
Rua José Galvão, 196 </v>
      </c>
      <c r="D264" s="162">
        <f t="shared" si="127"/>
        <v>5</v>
      </c>
      <c r="E264" s="163" t="str">
        <f t="shared" si="127"/>
        <v>Desinsetização Semestral</v>
      </c>
      <c r="F264" s="164">
        <f>IF('Circunscrição I'!F125&gt;0,IF(AND('Circunscrição I'!$S125&lt;='Circunscrição I'!F125,'Circunscrição I'!F125&lt;='Circunscrição I'!$T125),'Circunscrição I'!F125,"excluído*"),"")</f>
        <v>684.52</v>
      </c>
      <c r="G264" s="165" t="str">
        <f>IF('Circunscrição I'!G125&gt;0,IF(AND('Circunscrição I'!$S125&lt;='Circunscrição I'!G125,'Circunscrição I'!G125&lt;='Circunscrição I'!$T125),'Circunscrição I'!G125,"excluído*"),"")</f>
        <v>excluído*</v>
      </c>
      <c r="H264" s="165" t="str">
        <f>IF('Circunscrição I'!H125&gt;0,IF(AND('Circunscrição I'!$S125&lt;='Circunscrição I'!H125,'Circunscrição I'!H125&lt;='Circunscrição I'!$T125),'Circunscrição I'!H125,"excluído*"),"")</f>
        <v/>
      </c>
      <c r="I264" s="164">
        <f>IF('Circunscrição I'!I125&gt;0,IF(AND('Circunscrição I'!$S125&lt;='Circunscrição I'!I125,'Circunscrição I'!I125&lt;='Circunscrição I'!$T125),'Circunscrição I'!I125,"excluído*"),"")</f>
        <v>1300</v>
      </c>
      <c r="J264" s="164">
        <f>IF('Circunscrição I'!J125&gt;0,IF(AND('Circunscrição I'!$S125&lt;='Circunscrição I'!J125,'Circunscrição I'!J125&lt;='Circunscrição I'!$T125),'Circunscrição I'!J125,"excluído*"),"")</f>
        <v>684.52</v>
      </c>
      <c r="K264" s="166" t="str">
        <f>IF('Circunscrição I'!K125&gt;0,IF(AND('Circunscrição I'!$S125&lt;='Circunscrição I'!K125,'Circunscrição I'!K125&lt;='Circunscrição I'!$T125),'Circunscrição I'!K125,"excluído*"),"")</f>
        <v>excluído*</v>
      </c>
      <c r="L264" s="167" t="str">
        <f>IF('Circunscrição I'!L125&gt;0,IF(AND('Circunscrição I'!$S125&lt;='Circunscrição I'!L125,'Circunscrição I'!L125&lt;='Circunscrição I'!$T125),'Circunscrição I'!L125,"excluído*"),"")</f>
        <v/>
      </c>
      <c r="M264" s="167">
        <f>IF('Circunscrição I'!M125&gt;0,IF(AND('Circunscrição I'!$S125&lt;='Circunscrição I'!M125,'Circunscrição I'!M125&lt;='Circunscrição I'!$T125),'Circunscrição I'!M125,"excluído*"),"")</f>
        <v>1003.97</v>
      </c>
      <c r="N264" s="167">
        <f>IF('Circunscrição I'!N125&gt;0,IF(AND('Circunscrição I'!$S125&lt;='Circunscrição I'!N125,'Circunscrição I'!N125&lt;='Circunscrição I'!$T125),'Circunscrição I'!N125,"excluído*"),"")</f>
        <v>1289.18</v>
      </c>
      <c r="O264" s="168" t="str">
        <f>IF('Circunscrição I'!O125&gt;0,IF(AND('Circunscrição I'!$S125&lt;='Circunscrição I'!O125,'Circunscrição I'!O125&lt;='Circunscrição I'!$T125),'Circunscrição I'!O125,"excluído*"),"")</f>
        <v>excluído*</v>
      </c>
      <c r="P264" s="169" t="str">
        <f>IF('Circunscrição I'!P125&gt;0,IF(AND('Circunscrição I'!$S125&lt;='Circunscrição I'!P125,'Circunscrição I'!P125&lt;='Circunscrição I'!$T125),'Circunscrição I'!P125,"excluído*"),"")</f>
        <v/>
      </c>
      <c r="Q264" s="170">
        <f t="shared" si="7"/>
        <v>992.44</v>
      </c>
      <c r="R264" s="171"/>
      <c r="S264" s="167">
        <f t="shared" si="8"/>
        <v>4962.2</v>
      </c>
      <c r="T264" s="172"/>
    </row>
    <row r="265" ht="24.0" customHeight="1">
      <c r="A265" s="63"/>
      <c r="B265" s="64"/>
      <c r="C265" s="64"/>
      <c r="D265" s="136">
        <f t="shared" ref="D265:E265" si="128">D126</f>
        <v>1</v>
      </c>
      <c r="E265" s="137" t="str">
        <f t="shared" si="128"/>
        <v>Desinsetização Extraordinária</v>
      </c>
      <c r="F265" s="138">
        <f>IF('Circunscrição I'!F126&gt;0,IF(AND('Circunscrição I'!$S126&lt;='Circunscrição I'!F126,'Circunscrição I'!F126&lt;='Circunscrição I'!$T126),'Circunscrição I'!F126,"excluído*"),"")</f>
        <v>912.7</v>
      </c>
      <c r="G265" s="138" t="str">
        <f>IF('Circunscrição I'!G126&gt;0,IF(AND('Circunscrição I'!$S126&lt;='Circunscrição I'!G126,'Circunscrição I'!G126&lt;='Circunscrição I'!$T126),'Circunscrição I'!G126,"excluído*"),"")</f>
        <v>excluído*</v>
      </c>
      <c r="H265" s="138" t="str">
        <f>IF('Circunscrição I'!H126&gt;0,IF(AND('Circunscrição I'!$S126&lt;='Circunscrição I'!H126,'Circunscrição I'!H126&lt;='Circunscrição I'!$T126),'Circunscrição I'!H126,"excluído*"),"")</f>
        <v/>
      </c>
      <c r="I265" s="138">
        <f>IF('Circunscrição I'!I126&gt;0,IF(AND('Circunscrição I'!$S126&lt;='Circunscrição I'!I126,'Circunscrição I'!I126&lt;='Circunscrição I'!$T126),'Circunscrição I'!I126,"excluído*"),"")</f>
        <v>650</v>
      </c>
      <c r="J265" s="139">
        <f>IF('Circunscrição I'!J126&gt;0,IF(AND('Circunscrição I'!$S126&lt;='Circunscrição I'!J126,'Circunscrição I'!J126&lt;='Circunscrição I'!$T126),'Circunscrição I'!J126,"excluído*"),"")</f>
        <v>684.52</v>
      </c>
      <c r="K265" s="140" t="str">
        <f>IF('Circunscrição I'!K126&gt;0,IF(AND('Circunscrição I'!$S126&lt;='Circunscrição I'!K126,'Circunscrição I'!K126&lt;='Circunscrição I'!$T126),'Circunscrição I'!K126,"excluído*"),"")</f>
        <v>excluído*</v>
      </c>
      <c r="L265" s="141" t="str">
        <f>IF('Circunscrição I'!L126&gt;0,IF(AND('Circunscrição I'!$S126&lt;='Circunscrição I'!L126,'Circunscrição I'!L126&lt;='Circunscrição I'!$T126),'Circunscrição I'!L126,"excluído*"),"")</f>
        <v/>
      </c>
      <c r="M265" s="141" t="str">
        <f>IF('Circunscrição I'!M126&gt;0,IF(AND('Circunscrição I'!$S126&lt;='Circunscrição I'!M126,'Circunscrição I'!M126&lt;='Circunscrição I'!$T126),'Circunscrição I'!M126,"excluído*"),"")</f>
        <v/>
      </c>
      <c r="N265" s="141" t="str">
        <f>IF('Circunscrição I'!N126&gt;0,IF(AND('Circunscrição I'!$S126&lt;='Circunscrição I'!N126,'Circunscrição I'!N126&lt;='Circunscrição I'!$T126),'Circunscrição I'!N126,"excluído*"),"")</f>
        <v/>
      </c>
      <c r="O265" s="142" t="str">
        <f>IF('Circunscrição I'!O126&gt;0,IF(AND('Circunscrição I'!$S126&lt;='Circunscrição I'!O126,'Circunscrição I'!O126&lt;='Circunscrição I'!$T126),'Circunscrição I'!O126,"excluído*"),"")</f>
        <v>excluído*</v>
      </c>
      <c r="P265" s="143" t="str">
        <f>IF('Circunscrição I'!P126&gt;0,IF(AND('Circunscrição I'!$S126&lt;='Circunscrição I'!P126,'Circunscrição I'!P126&lt;='Circunscrição I'!$T126),'Circunscrição I'!P126,"excluído*"),"")</f>
        <v/>
      </c>
      <c r="Q265" s="144">
        <f t="shared" si="7"/>
        <v>749.07</v>
      </c>
      <c r="S265" s="141">
        <f t="shared" si="8"/>
        <v>749.07</v>
      </c>
      <c r="T265" s="145"/>
    </row>
    <row r="266" ht="24.0" customHeight="1">
      <c r="A266" s="63"/>
      <c r="B266" s="64"/>
      <c r="C266" s="64"/>
      <c r="D266" s="146">
        <f t="shared" ref="D266:E266" si="129">D127</f>
        <v>1</v>
      </c>
      <c r="E266" s="127" t="str">
        <f t="shared" si="129"/>
        <v>Sanitização Interna</v>
      </c>
      <c r="F266" s="128" t="str">
        <f>IF('Circunscrição I'!F127&gt;0,IF(AND('Circunscrição I'!$S127&lt;='Circunscrição I'!F127,'Circunscrição I'!F127&lt;='Circunscrição I'!$T127),'Circunscrição I'!F127,"excluído*"),"")</f>
        <v>excluído*</v>
      </c>
      <c r="G266" s="129">
        <f>IF('Circunscrição I'!G127&gt;0,IF(AND('Circunscrição I'!$S127&lt;='Circunscrição I'!G127,'Circunscrição I'!G127&lt;='Circunscrição I'!$T127),'Circunscrição I'!G127,"excluído*"),"")</f>
        <v>1116</v>
      </c>
      <c r="H266" s="128" t="str">
        <f>IF('Circunscrição I'!H127&gt;0,IF(AND('Circunscrição I'!$S127&lt;='Circunscrição I'!H127,'Circunscrição I'!H127&lt;='Circunscrição I'!$T127),'Circunscrição I'!H127,"excluído*"),"")</f>
        <v/>
      </c>
      <c r="I266" s="128">
        <f>IF('Circunscrição I'!I127&gt;0,IF(AND('Circunscrição I'!$S127&lt;='Circunscrição I'!I127,'Circunscrição I'!I127&lt;='Circunscrição I'!$T127),'Circunscrição I'!I127,"excluído*"),"")</f>
        <v>900</v>
      </c>
      <c r="J266" s="128">
        <f>IF('Circunscrição I'!J127&gt;0,IF(AND('Circunscrição I'!$S127&lt;='Circunscrição I'!J127,'Circunscrição I'!J127&lt;='Circunscrição I'!$T127),'Circunscrição I'!J127,"excluído*"),"")</f>
        <v>516.6</v>
      </c>
      <c r="K266" s="130" t="str">
        <f>IF('Circunscrição I'!K127&gt;0,IF(AND('Circunscrição I'!$S127&lt;='Circunscrição I'!K127,'Circunscrição I'!K127&lt;='Circunscrição I'!$T127),'Circunscrição I'!K127,"excluído*"),"")</f>
        <v>excluído*</v>
      </c>
      <c r="L266" s="147" t="str">
        <f>IF('Circunscrição I'!L127&gt;0,IF(AND('Circunscrição I'!$S127&lt;='Circunscrição I'!L127,'Circunscrição I'!L127&lt;='Circunscrição I'!$T127),'Circunscrição I'!L127,"excluído*"),"")</f>
        <v/>
      </c>
      <c r="M266" s="147" t="str">
        <f>IF('Circunscrição I'!M127&gt;0,IF(AND('Circunscrição I'!$S127&lt;='Circunscrição I'!M127,'Circunscrição I'!M127&lt;='Circunscrição I'!$T127),'Circunscrição I'!M127,"excluído*"),"")</f>
        <v/>
      </c>
      <c r="N266" s="147" t="str">
        <f>IF('Circunscrição I'!N127&gt;0,IF(AND('Circunscrição I'!$S127&lt;='Circunscrição I'!N127,'Circunscrição I'!N127&lt;='Circunscrição I'!$T127),'Circunscrição I'!N127,"excluído*"),"")</f>
        <v/>
      </c>
      <c r="O266" s="148" t="str">
        <f>IF('Circunscrição I'!O127&gt;0,IF(AND('Circunscrição I'!$S127&lt;='Circunscrição I'!O127,'Circunscrição I'!O127&lt;='Circunscrição I'!$T127),'Circunscrição I'!O127,"excluído*"),"")</f>
        <v/>
      </c>
      <c r="P266" s="149" t="str">
        <f>IF('Circunscrição I'!P127&gt;0,IF(AND('Circunscrição I'!$S127&lt;='Circunscrição I'!P127,'Circunscrição I'!P127&lt;='Circunscrição I'!$T127),'Circunscrição I'!P127,"excluído*"),"")</f>
        <v/>
      </c>
      <c r="Q266" s="134">
        <f t="shared" si="7"/>
        <v>844.2</v>
      </c>
      <c r="S266" s="131">
        <f t="shared" si="8"/>
        <v>844.2</v>
      </c>
      <c r="T266" s="135"/>
    </row>
    <row r="267" ht="24.0" customHeight="1">
      <c r="A267" s="63"/>
      <c r="B267" s="81"/>
      <c r="C267" s="81"/>
      <c r="D267" s="150">
        <f t="shared" ref="D267:E267" si="130">D128</f>
        <v>1</v>
      </c>
      <c r="E267" s="151" t="str">
        <f t="shared" si="130"/>
        <v>Sanitização Externa</v>
      </c>
      <c r="F267" s="152">
        <f>IF('Circunscrição I'!F128&gt;0,IF(AND('Circunscrição I'!$S128&lt;='Circunscrição I'!F128,'Circunscrição I'!F128&lt;='Circunscrição I'!$T128),'Circunscrição I'!F128,"excluído*"),"")</f>
        <v>167.92</v>
      </c>
      <c r="G267" s="153">
        <f>IF('Circunscrição I'!G128&gt;0,IF(AND('Circunscrição I'!$S128&lt;='Circunscrição I'!G128,'Circunscrição I'!G128&lt;='Circunscrição I'!$T128),'Circunscrição I'!G128,"excluído*"),"")</f>
        <v>930</v>
      </c>
      <c r="H267" s="152" t="str">
        <f>IF('Circunscrição I'!H128&gt;0,IF(AND('Circunscrição I'!$S128&lt;='Circunscrição I'!H128,'Circunscrição I'!H128&lt;='Circunscrição I'!$T128),'Circunscrição I'!H128,"excluído*"),"")</f>
        <v/>
      </c>
      <c r="I267" s="153">
        <f>IF('Circunscrição I'!I128&gt;0,IF(AND('Circunscrição I'!$S128&lt;='Circunscrição I'!I128,'Circunscrição I'!I128&lt;='Circunscrição I'!$T128),'Circunscrição I'!I128,"excluído*"),"")</f>
        <v>500</v>
      </c>
      <c r="J267" s="152">
        <f>IF('Circunscrição I'!J128&gt;0,IF(AND('Circunscrição I'!$S128&lt;='Circunscrição I'!J128,'Circunscrição I'!J128&lt;='Circunscrição I'!$T128),'Circunscrição I'!J128,"excluído*"),"")</f>
        <v>180</v>
      </c>
      <c r="K267" s="154" t="str">
        <f>IF('Circunscrição I'!K128&gt;0,IF(AND('Circunscrição I'!$S128&lt;='Circunscrição I'!K128,'Circunscrição I'!K128&lt;='Circunscrição I'!$T128),'Circunscrição I'!K128,"excluído*"),"")</f>
        <v>excluído*</v>
      </c>
      <c r="L267" s="155" t="str">
        <f>IF('Circunscrição I'!L128&gt;0,IF(AND('Circunscrição I'!$S128&lt;='Circunscrição I'!L128,'Circunscrição I'!L128&lt;='Circunscrição I'!$T128),'Circunscrição I'!L128,"excluído*"),"")</f>
        <v/>
      </c>
      <c r="M267" s="155" t="str">
        <f>IF('Circunscrição I'!M128&gt;0,IF(AND('Circunscrição I'!$S128&lt;='Circunscrição I'!M128,'Circunscrição I'!M128&lt;='Circunscrição I'!$T128),'Circunscrição I'!M128,"excluído*"),"")</f>
        <v/>
      </c>
      <c r="N267" s="155" t="str">
        <f>IF('Circunscrição I'!N128&gt;0,IF(AND('Circunscrição I'!$S128&lt;='Circunscrição I'!N128,'Circunscrição I'!N128&lt;='Circunscrição I'!$T128),'Circunscrição I'!N128,"excluído*"),"")</f>
        <v/>
      </c>
      <c r="O267" s="156" t="str">
        <f>IF('Circunscrição I'!O128&gt;0,IF(AND('Circunscrição I'!$S128&lt;='Circunscrição I'!O128,'Circunscrição I'!O128&lt;='Circunscrição I'!$T128),'Circunscrição I'!O128,"excluído*"),"")</f>
        <v/>
      </c>
      <c r="P267" s="157" t="str">
        <f>IF('Circunscrição I'!P128&gt;0,IF(AND('Circunscrição I'!$S128&lt;='Circunscrição I'!P128,'Circunscrição I'!P128&lt;='Circunscrição I'!$T128),'Circunscrição I'!P128,"excluído*"),"")</f>
        <v/>
      </c>
      <c r="Q267" s="158">
        <f t="shared" si="7"/>
        <v>444.48</v>
      </c>
      <c r="R267" s="159"/>
      <c r="S267" s="160">
        <f t="shared" si="8"/>
        <v>444.48</v>
      </c>
      <c r="T267" s="161"/>
    </row>
    <row r="268" ht="24.0" customHeight="1">
      <c r="A268" s="63"/>
      <c r="B268" s="48">
        <f t="shared" ref="B268:E268" si="131">B129</f>
        <v>32</v>
      </c>
      <c r="C268" s="49" t="str">
        <f t="shared" si="131"/>
        <v>Santa Bárbara D'Oeste
Rua General Osório, 83 </v>
      </c>
      <c r="D268" s="162">
        <f t="shared" si="131"/>
        <v>5</v>
      </c>
      <c r="E268" s="163" t="str">
        <f t="shared" si="131"/>
        <v>Desinsetização Semestral</v>
      </c>
      <c r="F268" s="164">
        <f>IF('Circunscrição I'!F129&gt;0,IF(AND('Circunscrição I'!$S129&lt;='Circunscrição I'!F129,'Circunscrição I'!F129&lt;='Circunscrição I'!$T129),'Circunscrição I'!F129,"excluído*"),"")</f>
        <v>765.24</v>
      </c>
      <c r="G268" s="165" t="str">
        <f>IF('Circunscrição I'!G129&gt;0,IF(AND('Circunscrição I'!$S129&lt;='Circunscrição I'!G129,'Circunscrição I'!G129&lt;='Circunscrição I'!$T129),'Circunscrição I'!G129,"excluído*"),"")</f>
        <v>excluído*</v>
      </c>
      <c r="H268" s="165" t="str">
        <f>IF('Circunscrição I'!H129&gt;0,IF(AND('Circunscrição I'!$S129&lt;='Circunscrição I'!H129,'Circunscrição I'!H129&lt;='Circunscrição I'!$T129),'Circunscrição I'!H129,"excluído*"),"")</f>
        <v/>
      </c>
      <c r="I268" s="164">
        <f>IF('Circunscrição I'!I129&gt;0,IF(AND('Circunscrição I'!$S129&lt;='Circunscrição I'!I129,'Circunscrição I'!I129&lt;='Circunscrição I'!$T129),'Circunscrição I'!I129,"excluído*"),"")</f>
        <v>1200</v>
      </c>
      <c r="J268" s="164">
        <f>IF('Circunscrição I'!J129&gt;0,IF(AND('Circunscrição I'!$S129&lt;='Circunscrição I'!J129,'Circunscrição I'!J129&lt;='Circunscrição I'!$T129),'Circunscrição I'!J129,"excluído*"),"")</f>
        <v>765.24</v>
      </c>
      <c r="K268" s="166">
        <f>IF('Circunscrição I'!K129&gt;0,IF(AND('Circunscrição I'!$S129&lt;='Circunscrição I'!K129,'Circunscrição I'!K129&lt;='Circunscrição I'!$T129),'Circunscrição I'!K129,"excluído*"),"")</f>
        <v>1355.68125</v>
      </c>
      <c r="L268" s="167" t="str">
        <f>IF('Circunscrição I'!L129&gt;0,IF(AND('Circunscrição I'!$S129&lt;='Circunscrição I'!L129,'Circunscrição I'!L129&lt;='Circunscrição I'!$T129),'Circunscrição I'!L129,"excluído*"),"")</f>
        <v/>
      </c>
      <c r="M268" s="167">
        <f>IF('Circunscrição I'!M129&gt;0,IF(AND('Circunscrição I'!$S129&lt;='Circunscrição I'!M129,'Circunscrição I'!M129&lt;='Circunscrição I'!$T129),'Circunscrição I'!M129,"excluído*"),"")</f>
        <v>1122.35</v>
      </c>
      <c r="N268" s="167">
        <f>IF('Circunscrição I'!N129&gt;0,IF(AND('Circunscrição I'!$S129&lt;='Circunscrição I'!N129,'Circunscrição I'!N129&lt;='Circunscrição I'!$T129),'Circunscrição I'!N129,"excluído*"),"")</f>
        <v>1441.2</v>
      </c>
      <c r="O268" s="168" t="str">
        <f>IF('Circunscrição I'!O129&gt;0,IF(AND('Circunscrição I'!$S129&lt;='Circunscrição I'!O129,'Circunscrição I'!O129&lt;='Circunscrição I'!$T129),'Circunscrição I'!O129,"excluído*"),"")</f>
        <v>excluído*</v>
      </c>
      <c r="P268" s="169" t="str">
        <f>IF('Circunscrição I'!P129&gt;0,IF(AND('Circunscrição I'!$S129&lt;='Circunscrição I'!P129,'Circunscrição I'!P129&lt;='Circunscrição I'!$T129),'Circunscrição I'!P129,"excluído*"),"")</f>
        <v/>
      </c>
      <c r="Q268" s="170">
        <f t="shared" si="7"/>
        <v>1108.29</v>
      </c>
      <c r="R268" s="171"/>
      <c r="S268" s="167">
        <f t="shared" si="8"/>
        <v>5541.45</v>
      </c>
      <c r="T268" s="172"/>
    </row>
    <row r="269" ht="24.0" customHeight="1">
      <c r="A269" s="63"/>
      <c r="B269" s="64"/>
      <c r="C269" s="64"/>
      <c r="D269" s="136">
        <f t="shared" ref="D269:E269" si="132">D130</f>
        <v>1</v>
      </c>
      <c r="E269" s="137" t="str">
        <f t="shared" si="132"/>
        <v>Desinsetização Extraordinária</v>
      </c>
      <c r="F269" s="138">
        <f>IF('Circunscrição I'!F130&gt;0,IF(AND('Circunscrição I'!$S130&lt;='Circunscrição I'!F130,'Circunscrição I'!F130&lt;='Circunscrição I'!$T130),'Circunscrição I'!F130,"excluído*"),"")</f>
        <v>1020.32</v>
      </c>
      <c r="G269" s="138" t="str">
        <f>IF('Circunscrição I'!G130&gt;0,IF(AND('Circunscrição I'!$S130&lt;='Circunscrição I'!G130,'Circunscrição I'!G130&lt;='Circunscrição I'!$T130),'Circunscrição I'!G130,"excluído*"),"")</f>
        <v>excluído*</v>
      </c>
      <c r="H269" s="138" t="str">
        <f>IF('Circunscrição I'!H130&gt;0,IF(AND('Circunscrição I'!$S130&lt;='Circunscrição I'!H130,'Circunscrição I'!H130&lt;='Circunscrição I'!$T130),'Circunscrição I'!H130,"excluído*"),"")</f>
        <v/>
      </c>
      <c r="I269" s="138">
        <f>IF('Circunscrição I'!I130&gt;0,IF(AND('Circunscrição I'!$S130&lt;='Circunscrição I'!I130,'Circunscrição I'!I130&lt;='Circunscrição I'!$T130),'Circunscrição I'!I130,"excluído*"),"")</f>
        <v>600</v>
      </c>
      <c r="J269" s="139">
        <f>IF('Circunscrição I'!J130&gt;0,IF(AND('Circunscrição I'!$S130&lt;='Circunscrição I'!J130,'Circunscrição I'!J130&lt;='Circunscrição I'!$T130),'Circunscrição I'!J130,"excluído*"),"")</f>
        <v>765.24</v>
      </c>
      <c r="K269" s="140">
        <f>IF('Circunscrição I'!K130&gt;0,IF(AND('Circunscrição I'!$S130&lt;='Circunscrição I'!K130,'Circunscrição I'!K130&lt;='Circunscrição I'!$T130),'Circunscrição I'!K130,"excluído*"),"")</f>
        <v>1506.3125</v>
      </c>
      <c r="L269" s="141" t="str">
        <f>IF('Circunscrição I'!L130&gt;0,IF(AND('Circunscrição I'!$S130&lt;='Circunscrição I'!L130,'Circunscrição I'!L130&lt;='Circunscrição I'!$T130),'Circunscrição I'!L130,"excluído*"),"")</f>
        <v/>
      </c>
      <c r="M269" s="141" t="str">
        <f>IF('Circunscrição I'!M130&gt;0,IF(AND('Circunscrição I'!$S130&lt;='Circunscrição I'!M130,'Circunscrição I'!M130&lt;='Circunscrição I'!$T130),'Circunscrição I'!M130,"excluído*"),"")</f>
        <v/>
      </c>
      <c r="N269" s="141" t="str">
        <f>IF('Circunscrição I'!N130&gt;0,IF(AND('Circunscrição I'!$S130&lt;='Circunscrição I'!N130,'Circunscrição I'!N130&lt;='Circunscrição I'!$T130),'Circunscrição I'!N130,"excluído*"),"")</f>
        <v/>
      </c>
      <c r="O269" s="142" t="str">
        <f>IF('Circunscrição I'!O130&gt;0,IF(AND('Circunscrição I'!$S130&lt;='Circunscrição I'!O130,'Circunscrição I'!O130&lt;='Circunscrição I'!$T130),'Circunscrição I'!O130,"excluído*"),"")</f>
        <v>excluído*</v>
      </c>
      <c r="P269" s="143" t="str">
        <f>IF('Circunscrição I'!P130&gt;0,IF(AND('Circunscrição I'!$S130&lt;='Circunscrição I'!P130,'Circunscrição I'!P130&lt;='Circunscrição I'!$T130),'Circunscrição I'!P130,"excluído*"),"")</f>
        <v/>
      </c>
      <c r="Q269" s="144">
        <f t="shared" si="7"/>
        <v>972.97</v>
      </c>
      <c r="S269" s="141">
        <f t="shared" si="8"/>
        <v>972.97</v>
      </c>
      <c r="T269" s="145"/>
    </row>
    <row r="270" ht="24.0" customHeight="1">
      <c r="A270" s="63"/>
      <c r="B270" s="64"/>
      <c r="C270" s="64"/>
      <c r="D270" s="146">
        <f t="shared" ref="D270:E270" si="133">D131</f>
        <v>1</v>
      </c>
      <c r="E270" s="127" t="str">
        <f t="shared" si="133"/>
        <v>Sanitização Interna</v>
      </c>
      <c r="F270" s="128">
        <f>IF('Circunscrição I'!F131&gt;0,IF(AND('Circunscrição I'!$S131&lt;='Circunscrição I'!F131,'Circunscrição I'!F131&lt;='Circunscrição I'!$T131),'Circunscrição I'!F131,"excluído*"),"")</f>
        <v>351.48</v>
      </c>
      <c r="G270" s="129">
        <f>IF('Circunscrição I'!G131&gt;0,IF(AND('Circunscrição I'!$S131&lt;='Circunscrição I'!G131,'Circunscrição I'!G131&lt;='Circunscrição I'!$T131),'Circunscrição I'!G131,"excluído*"),"")</f>
        <v>1116</v>
      </c>
      <c r="H270" s="128" t="str">
        <f>IF('Circunscrição I'!H131&gt;0,IF(AND('Circunscrição I'!$S131&lt;='Circunscrição I'!H131,'Circunscrição I'!H131&lt;='Circunscrição I'!$T131),'Circunscrição I'!H131,"excluído*"),"")</f>
        <v/>
      </c>
      <c r="I270" s="128">
        <f>IF('Circunscrição I'!I131&gt;0,IF(AND('Circunscrição I'!$S131&lt;='Circunscrição I'!I131,'Circunscrição I'!I131&lt;='Circunscrição I'!$T131),'Circunscrição I'!I131,"excluído*"),"")</f>
        <v>680</v>
      </c>
      <c r="J270" s="128">
        <f>IF('Circunscrição I'!J131&gt;0,IF(AND('Circunscrição I'!$S131&lt;='Circunscrição I'!J131,'Circunscrição I'!J131&lt;='Circunscrição I'!$T131),'Circunscrição I'!J131,"excluído*"),"")</f>
        <v>527.22</v>
      </c>
      <c r="K270" s="130" t="str">
        <f>IF('Circunscrição I'!K131&gt;0,IF(AND('Circunscrição I'!$S131&lt;='Circunscrição I'!K131,'Circunscrição I'!K131&lt;='Circunscrição I'!$T131),'Circunscrição I'!K131,"excluído*"),"")</f>
        <v>excluído*</v>
      </c>
      <c r="L270" s="147" t="str">
        <f>IF('Circunscrição I'!L131&gt;0,IF(AND('Circunscrição I'!$S131&lt;='Circunscrição I'!L131,'Circunscrição I'!L131&lt;='Circunscrição I'!$T131),'Circunscrição I'!L131,"excluído*"),"")</f>
        <v/>
      </c>
      <c r="M270" s="147" t="str">
        <f>IF('Circunscrição I'!M131&gt;0,IF(AND('Circunscrição I'!$S131&lt;='Circunscrição I'!M131,'Circunscrição I'!M131&lt;='Circunscrição I'!$T131),'Circunscrição I'!M131,"excluído*"),"")</f>
        <v/>
      </c>
      <c r="N270" s="147" t="str">
        <f>IF('Circunscrição I'!N131&gt;0,IF(AND('Circunscrição I'!$S131&lt;='Circunscrição I'!N131,'Circunscrição I'!N131&lt;='Circunscrição I'!$T131),'Circunscrição I'!N131,"excluído*"),"")</f>
        <v/>
      </c>
      <c r="O270" s="148" t="str">
        <f>IF('Circunscrição I'!O131&gt;0,IF(AND('Circunscrição I'!$S131&lt;='Circunscrição I'!O131,'Circunscrição I'!O131&lt;='Circunscrição I'!$T131),'Circunscrição I'!O131,"excluído*"),"")</f>
        <v/>
      </c>
      <c r="P270" s="149" t="str">
        <f>IF('Circunscrição I'!P131&gt;0,IF(AND('Circunscrição I'!$S131&lt;='Circunscrição I'!P131,'Circunscrição I'!P131&lt;='Circunscrição I'!$T131),'Circunscrição I'!P131,"excluído*"),"")</f>
        <v/>
      </c>
      <c r="Q270" s="134">
        <f t="shared" si="7"/>
        <v>668.68</v>
      </c>
      <c r="S270" s="131">
        <f t="shared" si="8"/>
        <v>668.68</v>
      </c>
      <c r="T270" s="135"/>
    </row>
    <row r="271" ht="24.0" customHeight="1">
      <c r="A271" s="63"/>
      <c r="B271" s="81"/>
      <c r="C271" s="81"/>
      <c r="D271" s="150">
        <f t="shared" ref="D271:E271" si="134">D132</f>
        <v>1</v>
      </c>
      <c r="E271" s="151" t="str">
        <f t="shared" si="134"/>
        <v>Sanitização Externa</v>
      </c>
      <c r="F271" s="152">
        <f>IF('Circunscrição I'!F132&gt;0,IF(AND('Circunscrição I'!$S132&lt;='Circunscrição I'!F132,'Circunscrição I'!F132&lt;='Circunscrição I'!$T132),'Circunscrição I'!F132,"excluído*"),"")</f>
        <v>238.02</v>
      </c>
      <c r="G271" s="153">
        <f>IF('Circunscrição I'!G132&gt;0,IF(AND('Circunscrição I'!$S132&lt;='Circunscrição I'!G132,'Circunscrição I'!G132&lt;='Circunscrição I'!$T132),'Circunscrição I'!G132,"excluído*"),"")</f>
        <v>930</v>
      </c>
      <c r="H271" s="152" t="str">
        <f>IF('Circunscrição I'!H132&gt;0,IF(AND('Circunscrição I'!$S132&lt;='Circunscrição I'!H132,'Circunscrição I'!H132&lt;='Circunscrição I'!$T132),'Circunscrição I'!H132,"excluído*"),"")</f>
        <v/>
      </c>
      <c r="I271" s="153">
        <f>IF('Circunscrição I'!I132&gt;0,IF(AND('Circunscrição I'!$S132&lt;='Circunscrição I'!I132,'Circunscrição I'!I132&lt;='Circunscrição I'!$T132),'Circunscrição I'!I132,"excluído*"),"")</f>
        <v>350</v>
      </c>
      <c r="J271" s="152">
        <f>IF('Circunscrição I'!J132&gt;0,IF(AND('Circunscrição I'!$S132&lt;='Circunscrição I'!J132,'Circunscrição I'!J132&lt;='Circunscrição I'!$T132),'Circunscrição I'!J132,"excluído*"),"")</f>
        <v>238.02</v>
      </c>
      <c r="K271" s="154" t="str">
        <f>IF('Circunscrição I'!K132&gt;0,IF(AND('Circunscrição I'!$S132&lt;='Circunscrição I'!K132,'Circunscrição I'!K132&lt;='Circunscrição I'!$T132),'Circunscrição I'!K132,"excluído*"),"")</f>
        <v>excluído*</v>
      </c>
      <c r="L271" s="155" t="str">
        <f>IF('Circunscrição I'!L132&gt;0,IF(AND('Circunscrição I'!$S132&lt;='Circunscrição I'!L132,'Circunscrição I'!L132&lt;='Circunscrição I'!$T132),'Circunscrição I'!L132,"excluído*"),"")</f>
        <v/>
      </c>
      <c r="M271" s="155" t="str">
        <f>IF('Circunscrição I'!M132&gt;0,IF(AND('Circunscrição I'!$S132&lt;='Circunscrição I'!M132,'Circunscrição I'!M132&lt;='Circunscrição I'!$T132),'Circunscrição I'!M132,"excluído*"),"")</f>
        <v/>
      </c>
      <c r="N271" s="155" t="str">
        <f>IF('Circunscrição I'!N132&gt;0,IF(AND('Circunscrição I'!$S132&lt;='Circunscrição I'!N132,'Circunscrição I'!N132&lt;='Circunscrição I'!$T132),'Circunscrição I'!N132,"excluído*"),"")</f>
        <v/>
      </c>
      <c r="O271" s="156" t="str">
        <f>IF('Circunscrição I'!O132&gt;0,IF(AND('Circunscrição I'!$S132&lt;='Circunscrição I'!O132,'Circunscrição I'!O132&lt;='Circunscrição I'!$T132),'Circunscrição I'!O132,"excluído*"),"")</f>
        <v/>
      </c>
      <c r="P271" s="157" t="str">
        <f>IF('Circunscrição I'!P132&gt;0,IF(AND('Circunscrição I'!$S132&lt;='Circunscrição I'!P132,'Circunscrição I'!P132&lt;='Circunscrição I'!$T132),'Circunscrição I'!P132,"excluído*"),"")</f>
        <v/>
      </c>
      <c r="Q271" s="158">
        <f t="shared" si="7"/>
        <v>439.01</v>
      </c>
      <c r="R271" s="159"/>
      <c r="S271" s="160">
        <f t="shared" si="8"/>
        <v>439.01</v>
      </c>
      <c r="T271" s="161"/>
    </row>
    <row r="272" ht="24.0" customHeight="1">
      <c r="A272" s="63"/>
      <c r="B272" s="48">
        <f t="shared" ref="B272:E272" si="135">B133</f>
        <v>33</v>
      </c>
      <c r="C272" s="49" t="str">
        <f t="shared" si="135"/>
        <v>São João da Boa Vista
Rua Luis Previeiro,  91 </v>
      </c>
      <c r="D272" s="162">
        <f t="shared" si="135"/>
        <v>5</v>
      </c>
      <c r="E272" s="163" t="str">
        <f t="shared" si="135"/>
        <v>Desinsetização Semestral</v>
      </c>
      <c r="F272" s="164">
        <f>IF('Circunscrição I'!F133&gt;0,IF(AND('Circunscrição I'!$S133&lt;='Circunscrição I'!F133,'Circunscrição I'!F133&lt;='Circunscrição I'!$T133),'Circunscrição I'!F133,"excluído*"),"")</f>
        <v>1071.16</v>
      </c>
      <c r="G272" s="165">
        <f>IF('Circunscrição I'!G133&gt;0,IF(AND('Circunscrição I'!$S133&lt;='Circunscrição I'!G133,'Circunscrição I'!G133&lt;='Circunscrição I'!$T133),'Circunscrição I'!G133,"excluído*"),"")</f>
        <v>2800</v>
      </c>
      <c r="H272" s="165" t="str">
        <f>IF('Circunscrição I'!H133&gt;0,IF(AND('Circunscrição I'!$S133&lt;='Circunscrição I'!H133,'Circunscrição I'!H133&lt;='Circunscrição I'!$T133),'Circunscrição I'!H133,"excluído*"),"")</f>
        <v/>
      </c>
      <c r="I272" s="164">
        <f>IF('Circunscrição I'!I133&gt;0,IF(AND('Circunscrição I'!$S133&lt;='Circunscrição I'!I133,'Circunscrição I'!I133&lt;='Circunscrição I'!$T133),'Circunscrição I'!I133,"excluído*"),"")</f>
        <v>2500</v>
      </c>
      <c r="J272" s="164" t="str">
        <f>IF('Circunscrição I'!J133&gt;0,IF(AND('Circunscrição I'!$S133&lt;='Circunscrição I'!J133,'Circunscrição I'!J133&lt;='Circunscrição I'!$T133),'Circunscrição I'!J133,"excluído*"),"")</f>
        <v>excluído*</v>
      </c>
      <c r="K272" s="166">
        <f>IF('Circunscrição I'!K133&gt;0,IF(AND('Circunscrição I'!$S133&lt;='Circunscrição I'!K133,'Circunscrição I'!K133&lt;='Circunscrição I'!$T133),'Circunscrição I'!K133,"excluído*"),"")</f>
        <v>2576.4275</v>
      </c>
      <c r="L272" s="167" t="str">
        <f>IF('Circunscrição I'!L133&gt;0,IF(AND('Circunscrição I'!$S133&lt;='Circunscrição I'!L133,'Circunscrição I'!L133&lt;='Circunscrição I'!$T133),'Circunscrição I'!L133,"excluído*"),"")</f>
        <v/>
      </c>
      <c r="M272" s="167">
        <f>IF('Circunscrição I'!M133&gt;0,IF(AND('Circunscrição I'!$S133&lt;='Circunscrição I'!M133,'Circunscrição I'!M133&lt;='Circunscrição I'!$T133),'Circunscrição I'!M133,"excluído*"),"")</f>
        <v>1571.04</v>
      </c>
      <c r="N272" s="167">
        <f>IF('Circunscrição I'!N133&gt;0,IF(AND('Circunscrição I'!$S133&lt;='Circunscrição I'!N133,'Circunscrição I'!N133&lt;='Circunscrição I'!$T133),'Circunscrição I'!N133,"excluído*"),"")</f>
        <v>2017.36</v>
      </c>
      <c r="O272" s="168" t="str">
        <f>IF('Circunscrição I'!O133&gt;0,IF(AND('Circunscrição I'!$S133&lt;='Circunscrição I'!O133,'Circunscrição I'!O133&lt;='Circunscrição I'!$T133),'Circunscrição I'!O133,"excluído*"),"")</f>
        <v>excluído*</v>
      </c>
      <c r="P272" s="169" t="str">
        <f>IF('Circunscrição I'!P133&gt;0,IF(AND('Circunscrição I'!$S133&lt;='Circunscrição I'!P133,'Circunscrição I'!P133&lt;='Circunscrição I'!$T133),'Circunscrição I'!P133,"excluído*"),"")</f>
        <v/>
      </c>
      <c r="Q272" s="170">
        <f t="shared" si="7"/>
        <v>2089.33</v>
      </c>
      <c r="R272" s="171"/>
      <c r="S272" s="167">
        <f t="shared" si="8"/>
        <v>10446.65</v>
      </c>
      <c r="T272" s="172"/>
    </row>
    <row r="273" ht="24.0" customHeight="1">
      <c r="A273" s="63"/>
      <c r="B273" s="64"/>
      <c r="C273" s="64"/>
      <c r="D273" s="136">
        <f t="shared" ref="D273:E273" si="136">D134</f>
        <v>1</v>
      </c>
      <c r="E273" s="137" t="str">
        <f t="shared" si="136"/>
        <v>Desinsetização Extraordinária</v>
      </c>
      <c r="F273" s="138">
        <f>IF('Circunscrição I'!F134&gt;0,IF(AND('Circunscrição I'!$S134&lt;='Circunscrição I'!F134,'Circunscrição I'!F134&lt;='Circunscrição I'!$T134),'Circunscrição I'!F134,"excluído*"),"")</f>
        <v>1428.22</v>
      </c>
      <c r="G273" s="138">
        <f>IF('Circunscrição I'!G134&gt;0,IF(AND('Circunscrição I'!$S134&lt;='Circunscrição I'!G134,'Circunscrição I'!G134&lt;='Circunscrição I'!$T134),'Circunscrição I'!G134,"excluído*"),"")</f>
        <v>2520</v>
      </c>
      <c r="H273" s="138" t="str">
        <f>IF('Circunscrição I'!H134&gt;0,IF(AND('Circunscrição I'!$S134&lt;='Circunscrição I'!H134,'Circunscrição I'!H134&lt;='Circunscrição I'!$T134),'Circunscrição I'!H134,"excluído*"),"")</f>
        <v/>
      </c>
      <c r="I273" s="138">
        <f>IF('Circunscrição I'!I134&gt;0,IF(AND('Circunscrição I'!$S134&lt;='Circunscrição I'!I134,'Circunscrição I'!I134&lt;='Circunscrição I'!$T134),'Circunscrição I'!I134,"excluído*"),"")</f>
        <v>1250</v>
      </c>
      <c r="J273" s="139" t="str">
        <f>IF('Circunscrição I'!J134&gt;0,IF(AND('Circunscrição I'!$S134&lt;='Circunscrição I'!J134,'Circunscrição I'!J134&lt;='Circunscrição I'!$T134),'Circunscrição I'!J134,"excluído*"),"")</f>
        <v>excluído*</v>
      </c>
      <c r="K273" s="140">
        <f>IF('Circunscrição I'!K134&gt;0,IF(AND('Circunscrição I'!$S134&lt;='Circunscrição I'!K134,'Circunscrição I'!K134&lt;='Circunscrição I'!$T134),'Circunscrição I'!K134,"excluído*"),"")</f>
        <v>2862.697222</v>
      </c>
      <c r="L273" s="141" t="str">
        <f>IF('Circunscrição I'!L134&gt;0,IF(AND('Circunscrição I'!$S134&lt;='Circunscrição I'!L134,'Circunscrição I'!L134&lt;='Circunscrição I'!$T134),'Circunscrição I'!L134,"excluído*"),"")</f>
        <v/>
      </c>
      <c r="M273" s="141" t="str">
        <f>IF('Circunscrição I'!M134&gt;0,IF(AND('Circunscrição I'!$S134&lt;='Circunscrição I'!M134,'Circunscrição I'!M134&lt;='Circunscrição I'!$T134),'Circunscrição I'!M134,"excluído*"),"")</f>
        <v/>
      </c>
      <c r="N273" s="141" t="str">
        <f>IF('Circunscrição I'!N134&gt;0,IF(AND('Circunscrição I'!$S134&lt;='Circunscrição I'!N134,'Circunscrição I'!N134&lt;='Circunscrição I'!$T134),'Circunscrição I'!N134,"excluído*"),"")</f>
        <v/>
      </c>
      <c r="O273" s="142" t="str">
        <f>IF('Circunscrição I'!O134&gt;0,IF(AND('Circunscrição I'!$S134&lt;='Circunscrição I'!O134,'Circunscrição I'!O134&lt;='Circunscrição I'!$T134),'Circunscrição I'!O134,"excluído*"),"")</f>
        <v>excluído*</v>
      </c>
      <c r="P273" s="143" t="str">
        <f>IF('Circunscrição I'!P134&gt;0,IF(AND('Circunscrição I'!$S134&lt;='Circunscrição I'!P134,'Circunscrição I'!P134&lt;='Circunscrição I'!$T134),'Circunscrição I'!P134,"excluído*"),"")</f>
        <v/>
      </c>
      <c r="Q273" s="144">
        <f t="shared" si="7"/>
        <v>2015.23</v>
      </c>
      <c r="S273" s="141">
        <f t="shared" si="8"/>
        <v>2015.23</v>
      </c>
      <c r="T273" s="145"/>
    </row>
    <row r="274" ht="24.0" customHeight="1">
      <c r="A274" s="63"/>
      <c r="B274" s="64"/>
      <c r="C274" s="64"/>
      <c r="D274" s="146">
        <f t="shared" ref="D274:E274" si="137">D135</f>
        <v>1</v>
      </c>
      <c r="E274" s="127" t="str">
        <f t="shared" si="137"/>
        <v>Sanitização Interna</v>
      </c>
      <c r="F274" s="128" t="str">
        <f>IF('Circunscrição I'!F135&gt;0,IF(AND('Circunscrição I'!$S135&lt;='Circunscrição I'!F135,'Circunscrição I'!F135&lt;='Circunscrição I'!$T135),'Circunscrição I'!F135,"excluído*"),"")</f>
        <v>excluído*</v>
      </c>
      <c r="G274" s="129">
        <f>IF('Circunscrição I'!G135&gt;0,IF(AND('Circunscrição I'!$S135&lt;='Circunscrição I'!G135,'Circunscrição I'!G135&lt;='Circunscrição I'!$T135),'Circunscrição I'!G135,"excluído*"),"")</f>
        <v>1116</v>
      </c>
      <c r="H274" s="128" t="str">
        <f>IF('Circunscrição I'!H135&gt;0,IF(AND('Circunscrição I'!$S135&lt;='Circunscrição I'!H135,'Circunscrição I'!H135&lt;='Circunscrição I'!$T135),'Circunscrição I'!H135,"excluído*"),"")</f>
        <v/>
      </c>
      <c r="I274" s="128">
        <f>IF('Circunscrição I'!I135&gt;0,IF(AND('Circunscrição I'!$S135&lt;='Circunscrição I'!I135,'Circunscrição I'!I135&lt;='Circunscrição I'!$T135),'Circunscrição I'!I135,"excluído*"),"")</f>
        <v>850</v>
      </c>
      <c r="J274" s="128">
        <f>IF('Circunscrição I'!J135&gt;0,IF(AND('Circunscrição I'!$S135&lt;='Circunscrição I'!J135,'Circunscrição I'!J135&lt;='Circunscrição I'!$T135),'Circunscrição I'!J135,"excluído*"),"")</f>
        <v>1481.5</v>
      </c>
      <c r="K274" s="130" t="str">
        <f>IF('Circunscrição I'!K135&gt;0,IF(AND('Circunscrição I'!$S135&lt;='Circunscrição I'!K135,'Circunscrição I'!K135&lt;='Circunscrição I'!$T135),'Circunscrição I'!K135,"excluído*"),"")</f>
        <v>excluído*</v>
      </c>
      <c r="L274" s="147" t="str">
        <f>IF('Circunscrição I'!L135&gt;0,IF(AND('Circunscrição I'!$S135&lt;='Circunscrição I'!L135,'Circunscrição I'!L135&lt;='Circunscrição I'!$T135),'Circunscrição I'!L135,"excluído*"),"")</f>
        <v/>
      </c>
      <c r="M274" s="147" t="str">
        <f>IF('Circunscrição I'!M135&gt;0,IF(AND('Circunscrição I'!$S135&lt;='Circunscrição I'!M135,'Circunscrição I'!M135&lt;='Circunscrição I'!$T135),'Circunscrição I'!M135,"excluído*"),"")</f>
        <v/>
      </c>
      <c r="N274" s="147" t="str">
        <f>IF('Circunscrição I'!N135&gt;0,IF(AND('Circunscrição I'!$S135&lt;='Circunscrição I'!N135,'Circunscrição I'!N135&lt;='Circunscrição I'!$T135),'Circunscrição I'!N135,"excluído*"),"")</f>
        <v/>
      </c>
      <c r="O274" s="148" t="str">
        <f>IF('Circunscrição I'!O135&gt;0,IF(AND('Circunscrição I'!$S135&lt;='Circunscrição I'!O135,'Circunscrição I'!O135&lt;='Circunscrição I'!$T135),'Circunscrição I'!O135,"excluído*"),"")</f>
        <v/>
      </c>
      <c r="P274" s="149" t="str">
        <f>IF('Circunscrição I'!P135&gt;0,IF(AND('Circunscrição I'!$S135&lt;='Circunscrição I'!P135,'Circunscrição I'!P135&lt;='Circunscrição I'!$T135),'Circunscrição I'!P135,"excluído*"),"")</f>
        <v/>
      </c>
      <c r="Q274" s="134">
        <f t="shared" si="7"/>
        <v>1149.17</v>
      </c>
      <c r="S274" s="131">
        <f t="shared" si="8"/>
        <v>1149.17</v>
      </c>
      <c r="T274" s="135"/>
    </row>
    <row r="275" ht="24.0" customHeight="1">
      <c r="A275" s="63"/>
      <c r="B275" s="81"/>
      <c r="C275" s="81"/>
      <c r="D275" s="150">
        <f t="shared" ref="D275:E275" si="138">D136</f>
        <v>1</v>
      </c>
      <c r="E275" s="151" t="str">
        <f t="shared" si="138"/>
        <v>Sanitização Externa</v>
      </c>
      <c r="F275" s="152" t="str">
        <f>IF('Circunscrição I'!F136&gt;0,IF(AND('Circunscrição I'!$S136&lt;='Circunscrição I'!F136,'Circunscrição I'!F136&lt;='Circunscrição I'!$T136),'Circunscrição I'!F136,"excluído*"),"")</f>
        <v>excluído*</v>
      </c>
      <c r="G275" s="153">
        <f>IF('Circunscrição I'!G136&gt;0,IF(AND('Circunscrição I'!$S136&lt;='Circunscrição I'!G136,'Circunscrição I'!G136&lt;='Circunscrição I'!$T136),'Circunscrição I'!G136,"excluído*"),"")</f>
        <v>1476</v>
      </c>
      <c r="H275" s="152" t="str">
        <f>IF('Circunscrição I'!H136&gt;0,IF(AND('Circunscrição I'!$S136&lt;='Circunscrição I'!H136,'Circunscrição I'!H136&lt;='Circunscrição I'!$T136),'Circunscrição I'!H136,"excluído*"),"")</f>
        <v/>
      </c>
      <c r="I275" s="153">
        <f>IF('Circunscrição I'!I136&gt;0,IF(AND('Circunscrição I'!$S136&lt;='Circunscrição I'!I136,'Circunscrição I'!I136&lt;='Circunscrição I'!$T136),'Circunscrição I'!I136,"excluído*"),"")</f>
        <v>990</v>
      </c>
      <c r="J275" s="152" t="str">
        <f>IF('Circunscrição I'!J136&gt;0,IF(AND('Circunscrição I'!$S136&lt;='Circunscrição I'!J136,'Circunscrição I'!J136&lt;='Circunscrição I'!$T136),'Circunscrição I'!J136,"excluído*"),"")</f>
        <v>excluído*</v>
      </c>
      <c r="K275" s="154">
        <f>IF('Circunscrição I'!K136&gt;0,IF(AND('Circunscrição I'!$S136&lt;='Circunscrição I'!K136,'Circunscrição I'!K136&lt;='Circunscrição I'!$T136),'Circunscrição I'!K136,"excluído*"),"")</f>
        <v>1789.20625</v>
      </c>
      <c r="L275" s="155" t="str">
        <f>IF('Circunscrição I'!L136&gt;0,IF(AND('Circunscrição I'!$S136&lt;='Circunscrição I'!L136,'Circunscrição I'!L136&lt;='Circunscrição I'!$T136),'Circunscrição I'!L136,"excluído*"),"")</f>
        <v/>
      </c>
      <c r="M275" s="155" t="str">
        <f>IF('Circunscrição I'!M136&gt;0,IF(AND('Circunscrição I'!$S136&lt;='Circunscrição I'!M136,'Circunscrição I'!M136&lt;='Circunscrição I'!$T136),'Circunscrição I'!M136,"excluído*"),"")</f>
        <v/>
      </c>
      <c r="N275" s="155" t="str">
        <f>IF('Circunscrição I'!N136&gt;0,IF(AND('Circunscrição I'!$S136&lt;='Circunscrição I'!N136,'Circunscrição I'!N136&lt;='Circunscrição I'!$T136),'Circunscrição I'!N136,"excluído*"),"")</f>
        <v/>
      </c>
      <c r="O275" s="156" t="str">
        <f>IF('Circunscrição I'!O136&gt;0,IF(AND('Circunscrição I'!$S136&lt;='Circunscrição I'!O136,'Circunscrição I'!O136&lt;='Circunscrição I'!$T136),'Circunscrição I'!O136,"excluído*"),"")</f>
        <v/>
      </c>
      <c r="P275" s="157" t="str">
        <f>IF('Circunscrição I'!P136&gt;0,IF(AND('Circunscrição I'!$S136&lt;='Circunscrição I'!P136,'Circunscrição I'!P136&lt;='Circunscrição I'!$T136),'Circunscrição I'!P136,"excluído*"),"")</f>
        <v/>
      </c>
      <c r="Q275" s="158">
        <f t="shared" si="7"/>
        <v>1418.4</v>
      </c>
      <c r="R275" s="159"/>
      <c r="S275" s="160">
        <f t="shared" si="8"/>
        <v>1418.4</v>
      </c>
      <c r="T275" s="161"/>
    </row>
    <row r="276" ht="24.0" customHeight="1">
      <c r="A276" s="63"/>
      <c r="B276" s="48">
        <f t="shared" ref="B276:E276" si="139">B137</f>
        <v>34</v>
      </c>
      <c r="C276" s="49" t="str">
        <f t="shared" si="139"/>
        <v>Sumaré
Rua Ernesto Barijan, 645 </v>
      </c>
      <c r="D276" s="162">
        <f t="shared" si="139"/>
        <v>5</v>
      </c>
      <c r="E276" s="163" t="str">
        <f t="shared" si="139"/>
        <v>Desinsetização Semestral</v>
      </c>
      <c r="F276" s="164">
        <f>IF('Circunscrição I'!F137&gt;0,IF(AND('Circunscrição I'!$S137&lt;='Circunscrição I'!F137,'Circunscrição I'!F137&lt;='Circunscrição I'!$T137),'Circunscrição I'!F137,"excluído*"),"")</f>
        <v>1293.76</v>
      </c>
      <c r="G276" s="165" t="str">
        <f>IF('Circunscrição I'!G137&gt;0,IF(AND('Circunscrição I'!$S137&lt;='Circunscrição I'!G137,'Circunscrição I'!G137&lt;='Circunscrição I'!$T137),'Circunscrição I'!G137,"excluído*"),"")</f>
        <v>excluído*</v>
      </c>
      <c r="H276" s="165" t="str">
        <f>IF('Circunscrição I'!H137&gt;0,IF(AND('Circunscrição I'!$S137&lt;='Circunscrição I'!H137,'Circunscrição I'!H137&lt;='Circunscrição I'!$T137),'Circunscrição I'!H137,"excluído*"),"")</f>
        <v/>
      </c>
      <c r="I276" s="164">
        <f>IF('Circunscrição I'!I137&gt;0,IF(AND('Circunscrição I'!$S137&lt;='Circunscrição I'!I137,'Circunscrição I'!I137&lt;='Circunscrição I'!$T137),'Circunscrição I'!I137,"excluído*"),"")</f>
        <v>1500</v>
      </c>
      <c r="J276" s="164">
        <f>IF('Circunscrição I'!J137&gt;0,IF(AND('Circunscrição I'!$S137&lt;='Circunscrição I'!J137,'Circunscrição I'!J137&lt;='Circunscrição I'!$T137),'Circunscrição I'!J137,"excluído*"),"")</f>
        <v>1293.76</v>
      </c>
      <c r="K276" s="166">
        <f>IF('Circunscrição I'!K137&gt;0,IF(AND('Circunscrição I'!$S137&lt;='Circunscrição I'!K137,'Circunscrição I'!K137&lt;='Circunscrição I'!$T137),'Circunscrição I'!K137,"excluído*"),"")</f>
        <v>2259.2675</v>
      </c>
      <c r="L276" s="167" t="str">
        <f>IF('Circunscrição I'!L137&gt;0,IF(AND('Circunscrição I'!$S137&lt;='Circunscrição I'!L137,'Circunscrição I'!L137&lt;='Circunscrição I'!$T137),'Circunscrição I'!L137,"excluído*"),"")</f>
        <v/>
      </c>
      <c r="M276" s="167">
        <f>IF('Circunscrição I'!M137&gt;0,IF(AND('Circunscrição I'!$S137&lt;='Circunscrição I'!M137,'Circunscrição I'!M137&lt;='Circunscrição I'!$T137),'Circunscrição I'!M137,"excluído*"),"")</f>
        <v>1897.52</v>
      </c>
      <c r="N276" s="167">
        <f>IF('Circunscrição I'!N137&gt;0,IF(AND('Circunscrição I'!$S137&lt;='Circunscrição I'!N137,'Circunscrição I'!N137&lt;='Circunscrição I'!$T137),'Circunscrição I'!N137,"excluído*"),"")</f>
        <v>2436.59</v>
      </c>
      <c r="O276" s="168" t="str">
        <f>IF('Circunscrição I'!O137&gt;0,IF(AND('Circunscrição I'!$S137&lt;='Circunscrição I'!O137,'Circunscrição I'!O137&lt;='Circunscrição I'!$T137),'Circunscrição I'!O137,"excluído*"),"")</f>
        <v>excluído*</v>
      </c>
      <c r="P276" s="169" t="str">
        <f>IF('Circunscrição I'!P137&gt;0,IF(AND('Circunscrição I'!$S137&lt;='Circunscrição I'!P137,'Circunscrição I'!P137&lt;='Circunscrição I'!$T137),'Circunscrição I'!P137,"excluído*"),"")</f>
        <v/>
      </c>
      <c r="Q276" s="170">
        <f t="shared" si="7"/>
        <v>1780.15</v>
      </c>
      <c r="R276" s="171"/>
      <c r="S276" s="167">
        <f t="shared" si="8"/>
        <v>8900.75</v>
      </c>
      <c r="T276" s="172"/>
    </row>
    <row r="277" ht="24.0" customHeight="1">
      <c r="A277" s="63"/>
      <c r="B277" s="64"/>
      <c r="C277" s="64"/>
      <c r="D277" s="136">
        <f t="shared" ref="D277:E277" si="140">D138</f>
        <v>1</v>
      </c>
      <c r="E277" s="137" t="str">
        <f t="shared" si="140"/>
        <v>Desinsetização Extraordinária</v>
      </c>
      <c r="F277" s="138">
        <f>IF('Circunscrição I'!F138&gt;0,IF(AND('Circunscrição I'!$S138&lt;='Circunscrição I'!F138,'Circunscrição I'!F138&lt;='Circunscrição I'!$T138),'Circunscrição I'!F138,"excluído*"),"")</f>
        <v>1725.02</v>
      </c>
      <c r="G277" s="138" t="str">
        <f>IF('Circunscrição I'!G138&gt;0,IF(AND('Circunscrição I'!$S138&lt;='Circunscrição I'!G138,'Circunscrição I'!G138&lt;='Circunscrição I'!$T138),'Circunscrição I'!G138,"excluído*"),"")</f>
        <v>excluído*</v>
      </c>
      <c r="H277" s="138" t="str">
        <f>IF('Circunscrição I'!H138&gt;0,IF(AND('Circunscrição I'!$S138&lt;='Circunscrição I'!H138,'Circunscrição I'!H138&lt;='Circunscrição I'!$T138),'Circunscrição I'!H138,"excluído*"),"")</f>
        <v/>
      </c>
      <c r="I277" s="138">
        <f>IF('Circunscrição I'!I138&gt;0,IF(AND('Circunscrição I'!$S138&lt;='Circunscrição I'!I138,'Circunscrição I'!I138&lt;='Circunscrição I'!$T138),'Circunscrição I'!I138,"excluído*"),"")</f>
        <v>750</v>
      </c>
      <c r="J277" s="139">
        <f>IF('Circunscrição I'!J138&gt;0,IF(AND('Circunscrição I'!$S138&lt;='Circunscrição I'!J138,'Circunscrição I'!J138&lt;='Circunscrição I'!$T138),'Circunscrição I'!J138,"excluído*"),"")</f>
        <v>1293.76</v>
      </c>
      <c r="K277" s="140">
        <f>IF('Circunscrição I'!K138&gt;0,IF(AND('Circunscrição I'!$S138&lt;='Circunscrição I'!K138,'Circunscrição I'!K138&lt;='Circunscrição I'!$T138),'Circunscrição I'!K138,"excluído*"),"")</f>
        <v>2510.297222</v>
      </c>
      <c r="L277" s="141" t="str">
        <f>IF('Circunscrição I'!L138&gt;0,IF(AND('Circunscrição I'!$S138&lt;='Circunscrição I'!L138,'Circunscrição I'!L138&lt;='Circunscrição I'!$T138),'Circunscrição I'!L138,"excluído*"),"")</f>
        <v/>
      </c>
      <c r="M277" s="141" t="str">
        <f>IF('Circunscrição I'!M138&gt;0,IF(AND('Circunscrição I'!$S138&lt;='Circunscrição I'!M138,'Circunscrição I'!M138&lt;='Circunscrição I'!$T138),'Circunscrição I'!M138,"excluído*"),"")</f>
        <v/>
      </c>
      <c r="N277" s="141" t="str">
        <f>IF('Circunscrição I'!N138&gt;0,IF(AND('Circunscrição I'!$S138&lt;='Circunscrição I'!N138,'Circunscrição I'!N138&lt;='Circunscrição I'!$T138),'Circunscrição I'!N138,"excluído*"),"")</f>
        <v/>
      </c>
      <c r="O277" s="142" t="str">
        <f>IF('Circunscrição I'!O138&gt;0,IF(AND('Circunscrição I'!$S138&lt;='Circunscrição I'!O138,'Circunscrição I'!O138&lt;='Circunscrição I'!$T138),'Circunscrição I'!O138,"excluído*"),"")</f>
        <v>excluído*</v>
      </c>
      <c r="P277" s="143" t="str">
        <f>IF('Circunscrição I'!P138&gt;0,IF(AND('Circunscrição I'!$S138&lt;='Circunscrição I'!P138,'Circunscrição I'!P138&lt;='Circunscrição I'!$T138),'Circunscrição I'!P138,"excluído*"),"")</f>
        <v/>
      </c>
      <c r="Q277" s="144">
        <f t="shared" si="7"/>
        <v>1569.77</v>
      </c>
      <c r="S277" s="141">
        <f t="shared" si="8"/>
        <v>1569.77</v>
      </c>
      <c r="T277" s="145"/>
    </row>
    <row r="278" ht="24.0" customHeight="1">
      <c r="A278" s="63"/>
      <c r="B278" s="64"/>
      <c r="C278" s="64"/>
      <c r="D278" s="146">
        <f t="shared" ref="D278:E278" si="141">D139</f>
        <v>1</v>
      </c>
      <c r="E278" s="127" t="str">
        <f t="shared" si="141"/>
        <v>Sanitização Interna</v>
      </c>
      <c r="F278" s="128">
        <f>IF('Circunscrição I'!F139&gt;0,IF(AND('Circunscrição I'!$S139&lt;='Circunscrição I'!F139,'Circunscrição I'!F139&lt;='Circunscrição I'!$T139),'Circunscrição I'!F139,"excluído*"),"")</f>
        <v>394.92</v>
      </c>
      <c r="G278" s="129">
        <f>IF('Circunscrição I'!G139&gt;0,IF(AND('Circunscrição I'!$S139&lt;='Circunscrição I'!G139,'Circunscrição I'!G139&lt;='Circunscrição I'!$T139),'Circunscrição I'!G139,"excluído*"),"")</f>
        <v>1116</v>
      </c>
      <c r="H278" s="128" t="str">
        <f>IF('Circunscrição I'!H139&gt;0,IF(AND('Circunscrição I'!$S139&lt;='Circunscrição I'!H139,'Circunscrição I'!H139&lt;='Circunscrição I'!$T139),'Circunscrição I'!H139,"excluído*"),"")</f>
        <v/>
      </c>
      <c r="I278" s="128">
        <f>IF('Circunscrição I'!I139&gt;0,IF(AND('Circunscrição I'!$S139&lt;='Circunscrição I'!I139,'Circunscrição I'!I139&lt;='Circunscrição I'!$T139),'Circunscrição I'!I139,"excluído*"),"")</f>
        <v>800</v>
      </c>
      <c r="J278" s="128">
        <f>IF('Circunscrição I'!J139&gt;0,IF(AND('Circunscrição I'!$S139&lt;='Circunscrição I'!J139,'Circunscrição I'!J139&lt;='Circunscrição I'!$T139),'Circunscrição I'!J139,"excluído*"),"")</f>
        <v>592.38</v>
      </c>
      <c r="K278" s="130" t="str">
        <f>IF('Circunscrição I'!K139&gt;0,IF(AND('Circunscrição I'!$S139&lt;='Circunscrição I'!K139,'Circunscrição I'!K139&lt;='Circunscrição I'!$T139),'Circunscrição I'!K139,"excluído*"),"")</f>
        <v>excluído*</v>
      </c>
      <c r="L278" s="147" t="str">
        <f>IF('Circunscrição I'!L139&gt;0,IF(AND('Circunscrição I'!$S139&lt;='Circunscrição I'!L139,'Circunscrição I'!L139&lt;='Circunscrição I'!$T139),'Circunscrição I'!L139,"excluído*"),"")</f>
        <v/>
      </c>
      <c r="M278" s="147" t="str">
        <f>IF('Circunscrição I'!M139&gt;0,IF(AND('Circunscrição I'!$S139&lt;='Circunscrição I'!M139,'Circunscrição I'!M139&lt;='Circunscrição I'!$T139),'Circunscrição I'!M139,"excluído*"),"")</f>
        <v/>
      </c>
      <c r="N278" s="147" t="str">
        <f>IF('Circunscrição I'!N139&gt;0,IF(AND('Circunscrição I'!$S139&lt;='Circunscrição I'!N139,'Circunscrição I'!N139&lt;='Circunscrição I'!$T139),'Circunscrição I'!N139,"excluído*"),"")</f>
        <v/>
      </c>
      <c r="O278" s="148" t="str">
        <f>IF('Circunscrição I'!O139&gt;0,IF(AND('Circunscrição I'!$S139&lt;='Circunscrição I'!O139,'Circunscrição I'!O139&lt;='Circunscrição I'!$T139),'Circunscrição I'!O139,"excluído*"),"")</f>
        <v/>
      </c>
      <c r="P278" s="149" t="str">
        <f>IF('Circunscrição I'!P139&gt;0,IF(AND('Circunscrição I'!$S139&lt;='Circunscrição I'!P139,'Circunscrição I'!P139&lt;='Circunscrição I'!$T139),'Circunscrição I'!P139,"excluído*"),"")</f>
        <v/>
      </c>
      <c r="Q278" s="134">
        <f t="shared" si="7"/>
        <v>725.83</v>
      </c>
      <c r="S278" s="131">
        <f t="shared" si="8"/>
        <v>725.83</v>
      </c>
      <c r="T278" s="135"/>
    </row>
    <row r="279" ht="24.0" customHeight="1">
      <c r="A279" s="99"/>
      <c r="B279" s="81"/>
      <c r="C279" s="81"/>
      <c r="D279" s="150">
        <f t="shared" ref="D279:E279" si="142">D140</f>
        <v>1</v>
      </c>
      <c r="E279" s="151" t="str">
        <f t="shared" si="142"/>
        <v>Sanitização Externa</v>
      </c>
      <c r="F279" s="152">
        <f>IF('Circunscrição I'!F140&gt;0,IF(AND('Circunscrição I'!$S140&lt;='Circunscrição I'!F140,'Circunscrição I'!F140&lt;='Circunscrição I'!$T140),'Circunscrição I'!F140,"excluído*"),"")</f>
        <v>701.38</v>
      </c>
      <c r="G279" s="153" t="str">
        <f>IF('Circunscrição I'!G140&gt;0,IF(AND('Circunscrição I'!$S140&lt;='Circunscrição I'!G140,'Circunscrição I'!G140&lt;='Circunscrição I'!$T140),'Circunscrição I'!G140,"excluído*"),"")</f>
        <v>excluído*</v>
      </c>
      <c r="H279" s="152" t="str">
        <f>IF('Circunscrição I'!H140&gt;0,IF(AND('Circunscrição I'!$S140&lt;='Circunscrição I'!H140,'Circunscrição I'!H140&lt;='Circunscrição I'!$T140),'Circunscrição I'!H140,"excluído*"),"")</f>
        <v/>
      </c>
      <c r="I279" s="153">
        <f>IF('Circunscrição I'!I140&gt;0,IF(AND('Circunscrição I'!$S140&lt;='Circunscrição I'!I140,'Circunscrição I'!I140&lt;='Circunscrição I'!$T140),'Circunscrição I'!I140,"excluído*"),"")</f>
        <v>950</v>
      </c>
      <c r="J279" s="152">
        <f>IF('Circunscrição I'!J140&gt;0,IF(AND('Circunscrição I'!$S140&lt;='Circunscrição I'!J140,'Circunscrição I'!J140&lt;='Circunscrição I'!$T140),'Circunscrição I'!J140,"excluído*"),"")</f>
        <v>701.38</v>
      </c>
      <c r="K279" s="154" t="str">
        <f>IF('Circunscrição I'!K140&gt;0,IF(AND('Circunscrição I'!$S140&lt;='Circunscrição I'!K140,'Circunscrição I'!K140&lt;='Circunscrição I'!$T140),'Circunscrição I'!K140,"excluído*"),"")</f>
        <v>excluído*</v>
      </c>
      <c r="L279" s="155" t="str">
        <f>IF('Circunscrição I'!L140&gt;0,IF(AND('Circunscrição I'!$S140&lt;='Circunscrição I'!L140,'Circunscrição I'!L140&lt;='Circunscrição I'!$T140),'Circunscrição I'!L140,"excluído*"),"")</f>
        <v/>
      </c>
      <c r="M279" s="155" t="str">
        <f>IF('Circunscrição I'!M140&gt;0,IF(AND('Circunscrição I'!$S140&lt;='Circunscrição I'!M140,'Circunscrição I'!M140&lt;='Circunscrição I'!$T140),'Circunscrição I'!M140,"excluído*"),"")</f>
        <v/>
      </c>
      <c r="N279" s="155" t="str">
        <f>IF('Circunscrição I'!N140&gt;0,IF(AND('Circunscrição I'!$S140&lt;='Circunscrição I'!N140,'Circunscrição I'!N140&lt;='Circunscrição I'!$T140),'Circunscrição I'!N140,"excluído*"),"")</f>
        <v/>
      </c>
      <c r="O279" s="156" t="str">
        <f>IF('Circunscrição I'!O140&gt;0,IF(AND('Circunscrição I'!$S140&lt;='Circunscrição I'!O140,'Circunscrição I'!O140&lt;='Circunscrição I'!$T140),'Circunscrição I'!O140,"excluído*"),"")</f>
        <v/>
      </c>
      <c r="P279" s="157" t="str">
        <f>IF('Circunscrição I'!P140&gt;0,IF(AND('Circunscrição I'!$S140&lt;='Circunscrição I'!P140,'Circunscrição I'!P140&lt;='Circunscrição I'!$T140),'Circunscrição I'!P140,"excluído*"),"")</f>
        <v/>
      </c>
      <c r="Q279" s="158">
        <f t="shared" si="7"/>
        <v>784.25</v>
      </c>
      <c r="R279" s="159"/>
      <c r="S279" s="160">
        <f t="shared" si="8"/>
        <v>784.25</v>
      </c>
      <c r="T279" s="161"/>
    </row>
    <row r="280" ht="24.0" customHeight="1">
      <c r="A280" s="173"/>
      <c r="B280" s="174"/>
      <c r="C280" s="175"/>
      <c r="D280" s="176"/>
      <c r="E280" s="127"/>
      <c r="F280" s="128"/>
      <c r="G280" s="177"/>
      <c r="H280" s="128"/>
      <c r="I280" s="177"/>
      <c r="J280" s="178"/>
      <c r="K280" s="179"/>
      <c r="L280" s="131"/>
      <c r="M280" s="131"/>
      <c r="N280" s="131"/>
      <c r="O280" s="180"/>
      <c r="P280" s="131"/>
      <c r="Q280" s="181"/>
      <c r="R280" s="181"/>
      <c r="S280" s="182"/>
      <c r="T280" s="182"/>
    </row>
    <row r="281" ht="16.5" customHeight="1">
      <c r="A281" s="183" t="s">
        <v>74</v>
      </c>
      <c r="B281" s="184"/>
      <c r="C281" s="184"/>
      <c r="D281" s="185"/>
      <c r="E281" s="185"/>
      <c r="F281" s="184"/>
      <c r="G281" s="184"/>
      <c r="H281" s="184"/>
      <c r="I281" s="184"/>
      <c r="J281" s="184"/>
      <c r="K281" s="186"/>
      <c r="L281" s="184"/>
      <c r="M281" s="184"/>
      <c r="N281" s="184"/>
      <c r="O281" s="184"/>
      <c r="P281" s="184"/>
      <c r="Q281" s="184"/>
      <c r="R281" s="184"/>
      <c r="S281" s="184"/>
      <c r="T281" s="184"/>
    </row>
    <row r="282" ht="12.75" customHeight="1">
      <c r="A282" s="187" t="s">
        <v>75</v>
      </c>
      <c r="B282" s="184"/>
      <c r="C282" s="184"/>
      <c r="D282" s="185"/>
      <c r="E282" s="185"/>
      <c r="F282" s="184"/>
      <c r="G282" s="184"/>
      <c r="H282" s="184"/>
      <c r="I282" s="184"/>
      <c r="J282" s="184"/>
      <c r="K282" s="186"/>
      <c r="L282" s="184"/>
      <c r="M282" s="184"/>
      <c r="N282" s="184"/>
      <c r="O282" s="184"/>
      <c r="P282" s="184"/>
      <c r="Q282" s="184"/>
      <c r="R282" s="184"/>
      <c r="S282" s="184"/>
      <c r="T282" s="184"/>
    </row>
    <row r="283" ht="12.75" customHeight="1">
      <c r="B283" s="184"/>
      <c r="D283" s="110"/>
      <c r="E283" s="110"/>
      <c r="K283" s="112"/>
    </row>
  </sheetData>
  <mergeCells count="416">
    <mergeCell ref="S169:T169"/>
    <mergeCell ref="S170:T170"/>
    <mergeCell ref="S162:T162"/>
    <mergeCell ref="S163:T163"/>
    <mergeCell ref="S164:T164"/>
    <mergeCell ref="S165:T165"/>
    <mergeCell ref="S166:T166"/>
    <mergeCell ref="S167:T167"/>
    <mergeCell ref="S168:T168"/>
    <mergeCell ref="Q143:R143"/>
    <mergeCell ref="S143:T143"/>
    <mergeCell ref="Q144:R144"/>
    <mergeCell ref="S144:T144"/>
    <mergeCell ref="Q145:R145"/>
    <mergeCell ref="S145:T145"/>
    <mergeCell ref="S146:T146"/>
    <mergeCell ref="Q146:R146"/>
    <mergeCell ref="Q147:R147"/>
    <mergeCell ref="Q148:R148"/>
    <mergeCell ref="Q149:R149"/>
    <mergeCell ref="S149:T149"/>
    <mergeCell ref="Q150:R150"/>
    <mergeCell ref="S150:T150"/>
    <mergeCell ref="Q151:R151"/>
    <mergeCell ref="S151:T151"/>
    <mergeCell ref="Q152:R152"/>
    <mergeCell ref="S152:T152"/>
    <mergeCell ref="Q153:R153"/>
    <mergeCell ref="S153:T153"/>
    <mergeCell ref="S154:T154"/>
    <mergeCell ref="Q154:R154"/>
    <mergeCell ref="Q155:R155"/>
    <mergeCell ref="Q156:R156"/>
    <mergeCell ref="Q157:R157"/>
    <mergeCell ref="Q158:R158"/>
    <mergeCell ref="Q159:R159"/>
    <mergeCell ref="Q160:R160"/>
    <mergeCell ref="S155:T155"/>
    <mergeCell ref="S156:T156"/>
    <mergeCell ref="S157:T157"/>
    <mergeCell ref="S158:T158"/>
    <mergeCell ref="S159:T159"/>
    <mergeCell ref="S160:T160"/>
    <mergeCell ref="S161:T161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S171:T171"/>
    <mergeCell ref="Q172:R172"/>
    <mergeCell ref="S172:T172"/>
    <mergeCell ref="S198:T198"/>
    <mergeCell ref="S199:T199"/>
    <mergeCell ref="S191:T191"/>
    <mergeCell ref="S192:T192"/>
    <mergeCell ref="S193:T193"/>
    <mergeCell ref="S194:T194"/>
    <mergeCell ref="S195:T195"/>
    <mergeCell ref="S196:T196"/>
    <mergeCell ref="S197:T197"/>
    <mergeCell ref="Q173:R173"/>
    <mergeCell ref="S173:T173"/>
    <mergeCell ref="Q174:R174"/>
    <mergeCell ref="S174:T174"/>
    <mergeCell ref="Q175:R175"/>
    <mergeCell ref="S175:T175"/>
    <mergeCell ref="S176:T176"/>
    <mergeCell ref="Q176:R176"/>
    <mergeCell ref="Q177:R177"/>
    <mergeCell ref="Q178:R178"/>
    <mergeCell ref="Q179:R179"/>
    <mergeCell ref="Q180:R180"/>
    <mergeCell ref="Q181:R181"/>
    <mergeCell ref="Q182:R182"/>
    <mergeCell ref="S177:T177"/>
    <mergeCell ref="S178:T178"/>
    <mergeCell ref="S179:T179"/>
    <mergeCell ref="S180:T180"/>
    <mergeCell ref="S181:T181"/>
    <mergeCell ref="S182:T182"/>
    <mergeCell ref="S183:T183"/>
    <mergeCell ref="Q183:R183"/>
    <mergeCell ref="Q184:R184"/>
    <mergeCell ref="Q185:R185"/>
    <mergeCell ref="Q186:R186"/>
    <mergeCell ref="Q187:R187"/>
    <mergeCell ref="Q188:R188"/>
    <mergeCell ref="Q189:R189"/>
    <mergeCell ref="S184:T184"/>
    <mergeCell ref="S185:T185"/>
    <mergeCell ref="S186:T186"/>
    <mergeCell ref="S187:T187"/>
    <mergeCell ref="S188:T188"/>
    <mergeCell ref="S189:T189"/>
    <mergeCell ref="S190:T190"/>
    <mergeCell ref="Q197:R197"/>
    <mergeCell ref="Q198:R198"/>
    <mergeCell ref="Q199:R199"/>
    <mergeCell ref="Q190:R190"/>
    <mergeCell ref="Q191:R191"/>
    <mergeCell ref="Q192:R192"/>
    <mergeCell ref="Q193:R193"/>
    <mergeCell ref="Q194:R194"/>
    <mergeCell ref="Q195:R195"/>
    <mergeCell ref="Q196:R196"/>
    <mergeCell ref="B184:B187"/>
    <mergeCell ref="C184:C187"/>
    <mergeCell ref="B188:B191"/>
    <mergeCell ref="C188:C191"/>
    <mergeCell ref="B192:B195"/>
    <mergeCell ref="C192:C195"/>
    <mergeCell ref="B196:B199"/>
    <mergeCell ref="C196:C199"/>
    <mergeCell ref="B200:B203"/>
    <mergeCell ref="C200:C203"/>
    <mergeCell ref="B204:B207"/>
    <mergeCell ref="C204:C207"/>
    <mergeCell ref="B208:B211"/>
    <mergeCell ref="C208:C211"/>
    <mergeCell ref="B212:B215"/>
    <mergeCell ref="C212:C215"/>
    <mergeCell ref="B216:B219"/>
    <mergeCell ref="C216:C219"/>
    <mergeCell ref="B220:B223"/>
    <mergeCell ref="C220:C223"/>
    <mergeCell ref="B224:B227"/>
    <mergeCell ref="C224:C227"/>
    <mergeCell ref="B228:B231"/>
    <mergeCell ref="C228:C231"/>
    <mergeCell ref="B232:B235"/>
    <mergeCell ref="C232:C235"/>
    <mergeCell ref="B236:B239"/>
    <mergeCell ref="C236:C239"/>
    <mergeCell ref="B268:B271"/>
    <mergeCell ref="C268:C271"/>
    <mergeCell ref="B272:B275"/>
    <mergeCell ref="C272:C275"/>
    <mergeCell ref="B276:B279"/>
    <mergeCell ref="C276:C279"/>
    <mergeCell ref="B117:B120"/>
    <mergeCell ref="C117:C120"/>
    <mergeCell ref="A144:A279"/>
    <mergeCell ref="B144:B147"/>
    <mergeCell ref="C144:C147"/>
    <mergeCell ref="B148:B151"/>
    <mergeCell ref="C148:C151"/>
    <mergeCell ref="B240:B243"/>
    <mergeCell ref="C240:C243"/>
    <mergeCell ref="B244:B247"/>
    <mergeCell ref="C244:C247"/>
    <mergeCell ref="B248:B251"/>
    <mergeCell ref="C248:C251"/>
    <mergeCell ref="B252:B255"/>
    <mergeCell ref="C252:C255"/>
    <mergeCell ref="B256:B259"/>
    <mergeCell ref="C256:C259"/>
    <mergeCell ref="B260:B263"/>
    <mergeCell ref="C260:C263"/>
    <mergeCell ref="B264:B267"/>
    <mergeCell ref="C264:C267"/>
    <mergeCell ref="Q202:R202"/>
    <mergeCell ref="Q203:R203"/>
    <mergeCell ref="S203:T203"/>
    <mergeCell ref="Q204:R204"/>
    <mergeCell ref="S204:T204"/>
    <mergeCell ref="Q205:R205"/>
    <mergeCell ref="S205:T205"/>
    <mergeCell ref="Q206:R206"/>
    <mergeCell ref="S206:T206"/>
    <mergeCell ref="Q207:R207"/>
    <mergeCell ref="S207:T207"/>
    <mergeCell ref="Q208:R208"/>
    <mergeCell ref="S208:T208"/>
    <mergeCell ref="S209:T209"/>
    <mergeCell ref="Q209:R209"/>
    <mergeCell ref="Q210:R210"/>
    <mergeCell ref="Q211:R211"/>
    <mergeCell ref="Q212:R212"/>
    <mergeCell ref="Q213:R213"/>
    <mergeCell ref="Q214:R214"/>
    <mergeCell ref="Q215:R215"/>
    <mergeCell ref="S210:T210"/>
    <mergeCell ref="S211:T211"/>
    <mergeCell ref="S212:T212"/>
    <mergeCell ref="S213:T213"/>
    <mergeCell ref="S214:T214"/>
    <mergeCell ref="S215:T215"/>
    <mergeCell ref="S216:T216"/>
    <mergeCell ref="Q216:R216"/>
    <mergeCell ref="Q217:R217"/>
    <mergeCell ref="Q218:R218"/>
    <mergeCell ref="Q219:R219"/>
    <mergeCell ref="Q220:R220"/>
    <mergeCell ref="Q221:R221"/>
    <mergeCell ref="Q222:R222"/>
    <mergeCell ref="S217:T217"/>
    <mergeCell ref="S218:T218"/>
    <mergeCell ref="S219:T219"/>
    <mergeCell ref="S220:T220"/>
    <mergeCell ref="S221:T221"/>
    <mergeCell ref="S222:T222"/>
    <mergeCell ref="S223:T223"/>
    <mergeCell ref="S224:T224"/>
    <mergeCell ref="S225:T225"/>
    <mergeCell ref="S226:T226"/>
    <mergeCell ref="S227:T227"/>
    <mergeCell ref="S228:T228"/>
    <mergeCell ref="S229:T229"/>
    <mergeCell ref="S230:T230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73:R273"/>
    <mergeCell ref="Q274:R274"/>
    <mergeCell ref="Q275:R275"/>
    <mergeCell ref="Q276:R276"/>
    <mergeCell ref="Q277:R277"/>
    <mergeCell ref="Q278:R278"/>
    <mergeCell ref="Q279:R279"/>
    <mergeCell ref="Q266:R266"/>
    <mergeCell ref="Q267:R267"/>
    <mergeCell ref="Q268:R268"/>
    <mergeCell ref="Q269:R269"/>
    <mergeCell ref="Q270:R270"/>
    <mergeCell ref="Q271:R271"/>
    <mergeCell ref="Q272:R272"/>
    <mergeCell ref="S260:T260"/>
    <mergeCell ref="S261:T261"/>
    <mergeCell ref="S262:T262"/>
    <mergeCell ref="S263:T263"/>
    <mergeCell ref="S264:T264"/>
    <mergeCell ref="S265:T265"/>
    <mergeCell ref="S266:T266"/>
    <mergeCell ref="S274:T274"/>
    <mergeCell ref="S275:T275"/>
    <mergeCell ref="S276:T276"/>
    <mergeCell ref="S277:T277"/>
    <mergeCell ref="S278:T278"/>
    <mergeCell ref="S279:T279"/>
    <mergeCell ref="S267:T267"/>
    <mergeCell ref="S268:T268"/>
    <mergeCell ref="S269:T269"/>
    <mergeCell ref="S270:T270"/>
    <mergeCell ref="S271:T271"/>
    <mergeCell ref="S272:T272"/>
    <mergeCell ref="S273:T273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Q231:R231"/>
    <mergeCell ref="Q232:R232"/>
    <mergeCell ref="Q233:R233"/>
    <mergeCell ref="Q234:R234"/>
    <mergeCell ref="Q235:R235"/>
    <mergeCell ref="Q236:R236"/>
    <mergeCell ref="Q237:R237"/>
    <mergeCell ref="Q238:R238"/>
    <mergeCell ref="Q239:R239"/>
    <mergeCell ref="Q240:R240"/>
    <mergeCell ref="S240:T240"/>
    <mergeCell ref="Q241:R241"/>
    <mergeCell ref="S241:T241"/>
    <mergeCell ref="Q242:R242"/>
    <mergeCell ref="S242:T242"/>
    <mergeCell ref="Q243:R243"/>
    <mergeCell ref="S243:T243"/>
    <mergeCell ref="Q244:R244"/>
    <mergeCell ref="S244:T244"/>
    <mergeCell ref="S245:T245"/>
    <mergeCell ref="Q245:R245"/>
    <mergeCell ref="Q246:R246"/>
    <mergeCell ref="Q247:R247"/>
    <mergeCell ref="Q248:R248"/>
    <mergeCell ref="Q249:R249"/>
    <mergeCell ref="Q250:R250"/>
    <mergeCell ref="Q251:R251"/>
    <mergeCell ref="S246:T246"/>
    <mergeCell ref="S247:T247"/>
    <mergeCell ref="S248:T248"/>
    <mergeCell ref="S249:T249"/>
    <mergeCell ref="S250:T250"/>
    <mergeCell ref="S251:T251"/>
    <mergeCell ref="S252:T252"/>
    <mergeCell ref="S253:T253"/>
    <mergeCell ref="S254:T254"/>
    <mergeCell ref="S255:T255"/>
    <mergeCell ref="S256:T256"/>
    <mergeCell ref="S257:T257"/>
    <mergeCell ref="S258:T258"/>
    <mergeCell ref="S259:T259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60"/>
    <mergeCell ref="C57:C60"/>
    <mergeCell ref="B61:B64"/>
    <mergeCell ref="C61:C64"/>
    <mergeCell ref="B65:B68"/>
    <mergeCell ref="C65:C68"/>
    <mergeCell ref="B69:B72"/>
    <mergeCell ref="C69:C72"/>
    <mergeCell ref="B73:B76"/>
    <mergeCell ref="C73:C76"/>
    <mergeCell ref="B77:B80"/>
    <mergeCell ref="C77:C80"/>
    <mergeCell ref="B81:B84"/>
    <mergeCell ref="C81:C84"/>
    <mergeCell ref="B85:B88"/>
    <mergeCell ref="C85:C88"/>
    <mergeCell ref="B89:B92"/>
    <mergeCell ref="C89:C92"/>
    <mergeCell ref="B121:B124"/>
    <mergeCell ref="C121:C124"/>
    <mergeCell ref="B125:B128"/>
    <mergeCell ref="C125:C128"/>
    <mergeCell ref="B129:B132"/>
    <mergeCell ref="C129:C132"/>
    <mergeCell ref="B133:B136"/>
    <mergeCell ref="C133:C136"/>
    <mergeCell ref="B137:B140"/>
    <mergeCell ref="C137:C140"/>
    <mergeCell ref="F1:G1"/>
    <mergeCell ref="S1:T1"/>
    <mergeCell ref="F2:G2"/>
    <mergeCell ref="S2:T2"/>
    <mergeCell ref="A5:A140"/>
    <mergeCell ref="B5:B8"/>
    <mergeCell ref="C5:C8"/>
    <mergeCell ref="S147:T147"/>
    <mergeCell ref="S148:T148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  <mergeCell ref="B113:B116"/>
    <mergeCell ref="C113:C116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80:B183"/>
    <mergeCell ref="C180:C183"/>
    <mergeCell ref="Q200:R200"/>
    <mergeCell ref="S200:T200"/>
    <mergeCell ref="Q201:R201"/>
    <mergeCell ref="S201:T201"/>
    <mergeCell ref="S202:T202"/>
    <mergeCell ref="S238:T238"/>
    <mergeCell ref="S239:T239"/>
    <mergeCell ref="S231:T231"/>
    <mergeCell ref="S232:T232"/>
    <mergeCell ref="S233:T233"/>
    <mergeCell ref="S234:T234"/>
    <mergeCell ref="S235:T235"/>
    <mergeCell ref="S236:T236"/>
    <mergeCell ref="S237:T237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10" manualBreakCount="10">
    <brk id="227" man="1"/>
    <brk id="259" man="1"/>
    <brk id="199" man="1"/>
    <brk id="167" man="1"/>
    <brk id="88" man="1"/>
    <brk id="120" man="1"/>
    <brk id="282" man="1"/>
    <brk id="60" man="1"/>
    <brk id="140" man="1"/>
    <brk id="28" man="1"/>
  </rowBreaks>
  <colBreaks count="2" manualBreakCount="2">
    <brk man="1"/>
    <brk id="20" man="1"/>
  </colBreaks>
  <drawing r:id="rId1"/>
  <tableParts count="33"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3" width="12.57"/>
    <col customWidth="1" hidden="1" min="14" max="14" width="12.57"/>
    <col customWidth="1" min="15" max="15" width="12.57"/>
    <col customWidth="1" min="16" max="16" width="12.71"/>
    <col customWidth="1" min="17" max="17" width="15.14"/>
    <col customWidth="1" min="18" max="18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SUMIF(E52:E95,"Desinsetização Semestral",O52:P95)</f>
        <v>21162.32</v>
      </c>
      <c r="G1" s="22"/>
      <c r="H1" s="23"/>
      <c r="I1" s="23"/>
      <c r="J1" s="23"/>
      <c r="K1" s="24"/>
      <c r="L1" s="23"/>
      <c r="M1" s="23"/>
      <c r="N1" s="23"/>
      <c r="O1" s="23"/>
      <c r="P1" s="23"/>
      <c r="Q1" s="25"/>
      <c r="R1" s="26"/>
    </row>
    <row r="2" ht="20.25" customHeight="1">
      <c r="A2" s="27" t="s">
        <v>14</v>
      </c>
      <c r="B2" s="28"/>
      <c r="C2" s="28"/>
      <c r="D2" s="29"/>
      <c r="E2" s="29"/>
      <c r="F2" s="30">
        <f>SUM(O52:P95)-F1</f>
        <v>44163.65</v>
      </c>
      <c r="G2" s="31"/>
      <c r="H2" s="28"/>
      <c r="I2" s="28"/>
      <c r="J2" s="28"/>
      <c r="K2" s="32"/>
      <c r="L2" s="28"/>
      <c r="M2" s="28"/>
      <c r="N2" s="28"/>
      <c r="O2" s="28"/>
      <c r="P2" s="28"/>
      <c r="Q2" s="33"/>
      <c r="R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8"/>
      <c r="L3" s="36"/>
      <c r="M3" s="37"/>
      <c r="N3" s="35"/>
      <c r="O3" s="37"/>
      <c r="P3" s="37"/>
      <c r="Q3" s="36"/>
      <c r="R3" s="36"/>
    </row>
    <row r="4" ht="45.0" customHeight="1">
      <c r="A4" s="39" t="s">
        <v>15</v>
      </c>
      <c r="B4" s="39" t="s">
        <v>16</v>
      </c>
      <c r="C4" s="40" t="s">
        <v>17</v>
      </c>
      <c r="D4" s="41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4" t="s">
        <v>27</v>
      </c>
      <c r="L4" s="41" t="s">
        <v>28</v>
      </c>
      <c r="M4" s="43" t="s">
        <v>29</v>
      </c>
      <c r="N4" s="45"/>
      <c r="O4" s="43" t="s">
        <v>30</v>
      </c>
      <c r="P4" s="43" t="s">
        <v>31</v>
      </c>
      <c r="Q4" s="41" t="s">
        <v>76</v>
      </c>
      <c r="R4" s="46" t="s">
        <v>77</v>
      </c>
    </row>
    <row r="5" ht="24.0" customHeight="1">
      <c r="A5" s="188">
        <v>2.0</v>
      </c>
      <c r="B5" s="188">
        <v>35.0</v>
      </c>
      <c r="C5" s="125" t="s">
        <v>78</v>
      </c>
      <c r="D5" s="189">
        <v>5.0</v>
      </c>
      <c r="E5" s="190" t="s">
        <v>35</v>
      </c>
      <c r="F5" s="191">
        <v>1009.77</v>
      </c>
      <c r="G5" s="192">
        <v>2350.0</v>
      </c>
      <c r="H5" s="193">
        <v>2019.54</v>
      </c>
      <c r="I5" s="194">
        <v>3700.0</v>
      </c>
      <c r="J5" s="194">
        <v>3375.52</v>
      </c>
      <c r="K5" s="194">
        <v>1269.43</v>
      </c>
      <c r="L5" s="194">
        <f>1.28409*K5</f>
        <v>1630.062369</v>
      </c>
      <c r="M5" s="195">
        <v>372.18</v>
      </c>
      <c r="N5" s="196"/>
      <c r="O5" s="197">
        <f t="shared" ref="O5:O48" si="1">IF(SUM(F5:N5)&gt;0,ROUND(AVERAGE(F5:N5),2),"")</f>
        <v>1965.81</v>
      </c>
      <c r="P5" s="198">
        <f t="shared" ref="P5:P48" si="2">IF(COUNTA(F5:N5)=1,O5,(IF(SUM(F5:N5)&gt;0,ROUND(STDEV(F5:N5),2),"")))</f>
        <v>1146.21</v>
      </c>
      <c r="Q5" s="199">
        <f t="shared" ref="Q5:Q48" si="3">IF(SUM(O5:P5)&gt;0,O5-P5,"")</f>
        <v>819.6</v>
      </c>
      <c r="R5" s="200">
        <f t="shared" ref="R5:R48" si="4">IF(SUM(O5:P5)&gt;0,SUM(O5:P5),"")</f>
        <v>3112.02</v>
      </c>
    </row>
    <row r="6" ht="24.0" customHeight="1">
      <c r="A6" s="63"/>
      <c r="B6" s="63"/>
      <c r="C6" s="64"/>
      <c r="D6" s="201">
        <v>1.0</v>
      </c>
      <c r="E6" s="137" t="s">
        <v>36</v>
      </c>
      <c r="F6" s="139">
        <v>1298.28</v>
      </c>
      <c r="G6" s="202">
        <v>2115.0</v>
      </c>
      <c r="H6" s="203">
        <v>2019.54</v>
      </c>
      <c r="I6" s="204">
        <v>1850.0</v>
      </c>
      <c r="J6" s="204">
        <v>3375.52</v>
      </c>
      <c r="K6" s="140"/>
      <c r="L6" s="140"/>
      <c r="M6" s="205">
        <v>372.18</v>
      </c>
      <c r="N6" s="143"/>
      <c r="O6" s="144">
        <f t="shared" si="1"/>
        <v>1838.42</v>
      </c>
      <c r="P6" s="206">
        <f t="shared" si="2"/>
        <v>991.33</v>
      </c>
      <c r="Q6" s="141">
        <f t="shared" si="3"/>
        <v>847.09</v>
      </c>
      <c r="R6" s="207">
        <f t="shared" si="4"/>
        <v>2829.75</v>
      </c>
    </row>
    <row r="7" ht="24.0" customHeight="1">
      <c r="A7" s="63"/>
      <c r="B7" s="63"/>
      <c r="C7" s="64"/>
      <c r="D7" s="208">
        <v>1.0</v>
      </c>
      <c r="E7" s="209" t="s">
        <v>37</v>
      </c>
      <c r="F7" s="191">
        <v>280.09</v>
      </c>
      <c r="G7" s="210">
        <v>1116.0</v>
      </c>
      <c r="H7" s="211">
        <v>980.3</v>
      </c>
      <c r="I7" s="211">
        <v>1000.0</v>
      </c>
      <c r="J7" s="211">
        <v>1638.51</v>
      </c>
      <c r="K7" s="212"/>
      <c r="L7" s="212"/>
      <c r="M7" s="213"/>
      <c r="N7" s="214"/>
      <c r="O7" s="215">
        <f t="shared" si="1"/>
        <v>1002.98</v>
      </c>
      <c r="P7" s="216">
        <f t="shared" si="2"/>
        <v>484.71</v>
      </c>
      <c r="Q7" s="217">
        <f t="shared" si="3"/>
        <v>518.27</v>
      </c>
      <c r="R7" s="218">
        <f t="shared" si="4"/>
        <v>1487.69</v>
      </c>
    </row>
    <row r="8" ht="24.0" customHeight="1">
      <c r="A8" s="63"/>
      <c r="B8" s="99"/>
      <c r="C8" s="81"/>
      <c r="D8" s="219">
        <v>1.0</v>
      </c>
      <c r="E8" s="220" t="s">
        <v>38</v>
      </c>
      <c r="F8" s="152">
        <v>371.16</v>
      </c>
      <c r="G8" s="221">
        <v>1116.0</v>
      </c>
      <c r="H8" s="222">
        <v>1039.23</v>
      </c>
      <c r="I8" s="223">
        <v>1200.0</v>
      </c>
      <c r="J8" s="222">
        <v>1737.01</v>
      </c>
      <c r="K8" s="154"/>
      <c r="L8" s="154"/>
      <c r="M8" s="156"/>
      <c r="N8" s="157"/>
      <c r="O8" s="158">
        <f t="shared" si="1"/>
        <v>1092.68</v>
      </c>
      <c r="P8" s="224">
        <f t="shared" si="2"/>
        <v>487.51</v>
      </c>
      <c r="Q8" s="160">
        <f t="shared" si="3"/>
        <v>605.17</v>
      </c>
      <c r="R8" s="225">
        <f t="shared" si="4"/>
        <v>1580.19</v>
      </c>
    </row>
    <row r="9" ht="24.0" customHeight="1">
      <c r="A9" s="63"/>
      <c r="B9" s="226">
        <v>36.0</v>
      </c>
      <c r="C9" s="227" t="s">
        <v>79</v>
      </c>
      <c r="D9" s="228">
        <v>5.0</v>
      </c>
      <c r="E9" s="229" t="s">
        <v>35</v>
      </c>
      <c r="F9" s="230">
        <v>744.42</v>
      </c>
      <c r="G9" s="192">
        <v>2350.0</v>
      </c>
      <c r="H9" s="193">
        <v>1595.19</v>
      </c>
      <c r="I9" s="194">
        <v>3600.0</v>
      </c>
      <c r="J9" s="194">
        <v>2488.5</v>
      </c>
      <c r="K9" s="194">
        <v>935.84</v>
      </c>
      <c r="L9" s="194">
        <f>1.28409*K9</f>
        <v>1201.702786</v>
      </c>
      <c r="M9" s="195">
        <v>372.18</v>
      </c>
      <c r="N9" s="196"/>
      <c r="O9" s="197">
        <f t="shared" si="1"/>
        <v>1660.98</v>
      </c>
      <c r="P9" s="198">
        <f t="shared" si="2"/>
        <v>1079.78</v>
      </c>
      <c r="Q9" s="199">
        <f t="shared" si="3"/>
        <v>581.2</v>
      </c>
      <c r="R9" s="200">
        <f t="shared" si="4"/>
        <v>2740.76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957.11</v>
      </c>
      <c r="G10" s="202">
        <v>2115.0</v>
      </c>
      <c r="H10" s="203">
        <v>1595.19</v>
      </c>
      <c r="I10" s="204">
        <v>1800.0</v>
      </c>
      <c r="J10" s="204">
        <v>2488.5</v>
      </c>
      <c r="K10" s="140"/>
      <c r="L10" s="140"/>
      <c r="M10" s="205">
        <v>372.18</v>
      </c>
      <c r="N10" s="143"/>
      <c r="O10" s="144">
        <f t="shared" si="1"/>
        <v>1554.66</v>
      </c>
      <c r="P10" s="206">
        <f t="shared" si="2"/>
        <v>775.01</v>
      </c>
      <c r="Q10" s="141">
        <f t="shared" si="3"/>
        <v>779.65</v>
      </c>
      <c r="R10" s="207">
        <f t="shared" si="4"/>
        <v>2329.67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374.99</v>
      </c>
      <c r="G11" s="210">
        <v>1116.0</v>
      </c>
      <c r="H11" s="211">
        <v>1406.2</v>
      </c>
      <c r="I11" s="211">
        <v>1200.0</v>
      </c>
      <c r="J11" s="211">
        <v>2193.68</v>
      </c>
      <c r="K11" s="212"/>
      <c r="L11" s="212"/>
      <c r="M11" s="213"/>
      <c r="N11" s="214"/>
      <c r="O11" s="215">
        <f t="shared" si="1"/>
        <v>1258.17</v>
      </c>
      <c r="P11" s="216">
        <f t="shared" si="2"/>
        <v>652.05</v>
      </c>
      <c r="Q11" s="217">
        <f t="shared" si="3"/>
        <v>606.12</v>
      </c>
      <c r="R11" s="218">
        <f t="shared" si="4"/>
        <v>1910.22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63.0</v>
      </c>
      <c r="G12" s="221">
        <v>930.0</v>
      </c>
      <c r="H12" s="222">
        <v>560.3</v>
      </c>
      <c r="I12" s="223">
        <v>400.0</v>
      </c>
      <c r="J12" s="222">
        <v>400.0</v>
      </c>
      <c r="K12" s="154"/>
      <c r="L12" s="154"/>
      <c r="M12" s="156"/>
      <c r="N12" s="157"/>
      <c r="O12" s="158">
        <f t="shared" si="1"/>
        <v>470.66</v>
      </c>
      <c r="P12" s="224">
        <f t="shared" si="2"/>
        <v>314.33</v>
      </c>
      <c r="Q12" s="160">
        <f t="shared" si="3"/>
        <v>156.33</v>
      </c>
      <c r="R12" s="225">
        <f t="shared" si="4"/>
        <v>784.99</v>
      </c>
    </row>
    <row r="13" ht="24.0" customHeight="1">
      <c r="A13" s="63"/>
      <c r="B13" s="226">
        <v>37.0</v>
      </c>
      <c r="C13" s="227" t="s">
        <v>80</v>
      </c>
      <c r="D13" s="228">
        <v>5.0</v>
      </c>
      <c r="E13" s="229" t="s">
        <v>35</v>
      </c>
      <c r="F13" s="230">
        <v>1226.95</v>
      </c>
      <c r="G13" s="192">
        <v>2800.0</v>
      </c>
      <c r="H13" s="193">
        <v>2453.9</v>
      </c>
      <c r="I13" s="194">
        <v>3800.0</v>
      </c>
      <c r="J13" s="194">
        <v>4101.53</v>
      </c>
      <c r="K13" s="194">
        <v>1542.46</v>
      </c>
      <c r="L13" s="194">
        <f>1.28409*K13</f>
        <v>1980.657461</v>
      </c>
      <c r="M13" s="195">
        <v>372.18</v>
      </c>
      <c r="N13" s="196"/>
      <c r="O13" s="197">
        <f t="shared" si="1"/>
        <v>2284.71</v>
      </c>
      <c r="P13" s="198">
        <f t="shared" si="2"/>
        <v>1271.17</v>
      </c>
      <c r="Q13" s="199">
        <f t="shared" si="3"/>
        <v>1013.54</v>
      </c>
      <c r="R13" s="200">
        <f t="shared" si="4"/>
        <v>3555.88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1577.51</v>
      </c>
      <c r="G14" s="202">
        <v>2520.0</v>
      </c>
      <c r="H14" s="203">
        <v>2453.9</v>
      </c>
      <c r="I14" s="204">
        <v>1900.0</v>
      </c>
      <c r="J14" s="204">
        <v>4101.53</v>
      </c>
      <c r="K14" s="140"/>
      <c r="L14" s="140"/>
      <c r="M14" s="205">
        <v>372.18</v>
      </c>
      <c r="N14" s="143"/>
      <c r="O14" s="144">
        <f t="shared" si="1"/>
        <v>2154.19</v>
      </c>
      <c r="P14" s="206">
        <f t="shared" si="2"/>
        <v>1231.95</v>
      </c>
      <c r="Q14" s="141">
        <f t="shared" si="3"/>
        <v>922.24</v>
      </c>
      <c r="R14" s="207">
        <f t="shared" si="4"/>
        <v>3386.14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318.74</v>
      </c>
      <c r="G15" s="210">
        <v>1116.0</v>
      </c>
      <c r="H15" s="211">
        <v>1115.57</v>
      </c>
      <c r="I15" s="211">
        <v>1200.0</v>
      </c>
      <c r="J15" s="211">
        <v>1864.61</v>
      </c>
      <c r="K15" s="212"/>
      <c r="L15" s="212"/>
      <c r="M15" s="213"/>
      <c r="N15" s="214"/>
      <c r="O15" s="215">
        <f t="shared" si="1"/>
        <v>1122.98</v>
      </c>
      <c r="P15" s="216">
        <f t="shared" si="2"/>
        <v>548.37</v>
      </c>
      <c r="Q15" s="217">
        <f t="shared" si="3"/>
        <v>574.61</v>
      </c>
      <c r="R15" s="218">
        <f t="shared" si="4"/>
        <v>1671.35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477.98</v>
      </c>
      <c r="G16" s="221">
        <v>1116.0</v>
      </c>
      <c r="H16" s="222">
        <v>1338.33</v>
      </c>
      <c r="I16" s="223">
        <v>1200.0</v>
      </c>
      <c r="J16" s="222">
        <v>2236.92</v>
      </c>
      <c r="K16" s="154"/>
      <c r="L16" s="154"/>
      <c r="M16" s="156"/>
      <c r="N16" s="157"/>
      <c r="O16" s="158">
        <f t="shared" si="1"/>
        <v>1273.85</v>
      </c>
      <c r="P16" s="224">
        <f t="shared" si="2"/>
        <v>631.55</v>
      </c>
      <c r="Q16" s="160">
        <f t="shared" si="3"/>
        <v>642.3</v>
      </c>
      <c r="R16" s="225">
        <f t="shared" si="4"/>
        <v>1905.4</v>
      </c>
    </row>
    <row r="17" ht="24.0" customHeight="1">
      <c r="A17" s="63"/>
      <c r="B17" s="226">
        <v>38.0</v>
      </c>
      <c r="C17" s="227" t="s">
        <v>81</v>
      </c>
      <c r="D17" s="228">
        <v>5.0</v>
      </c>
      <c r="E17" s="229" t="s">
        <v>35</v>
      </c>
      <c r="F17" s="230">
        <v>1310.37</v>
      </c>
      <c r="G17" s="192">
        <v>2800.0</v>
      </c>
      <c r="H17" s="193">
        <v>2620.73</v>
      </c>
      <c r="I17" s="194">
        <v>4000.0</v>
      </c>
      <c r="J17" s="194">
        <v>4380.36</v>
      </c>
      <c r="K17" s="194">
        <v>1647.32</v>
      </c>
      <c r="L17" s="194">
        <f>1.28409*K17</f>
        <v>2115.307139</v>
      </c>
      <c r="M17" s="195">
        <v>372.18</v>
      </c>
      <c r="N17" s="196"/>
      <c r="O17" s="197">
        <f t="shared" si="1"/>
        <v>2405.78</v>
      </c>
      <c r="P17" s="198">
        <f t="shared" si="2"/>
        <v>1343.62</v>
      </c>
      <c r="Q17" s="199">
        <f t="shared" si="3"/>
        <v>1062.16</v>
      </c>
      <c r="R17" s="200">
        <f t="shared" si="4"/>
        <v>3749.4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1684.76</v>
      </c>
      <c r="G18" s="202">
        <v>2520.0</v>
      </c>
      <c r="H18" s="203">
        <v>2620.73</v>
      </c>
      <c r="I18" s="204">
        <v>2000.0</v>
      </c>
      <c r="J18" s="204">
        <v>4380.36</v>
      </c>
      <c r="K18" s="140"/>
      <c r="L18" s="140"/>
      <c r="M18" s="205">
        <v>372.18</v>
      </c>
      <c r="N18" s="143"/>
      <c r="O18" s="144">
        <f t="shared" si="1"/>
        <v>2263.01</v>
      </c>
      <c r="P18" s="206">
        <f t="shared" si="2"/>
        <v>1315.75</v>
      </c>
      <c r="Q18" s="141">
        <f t="shared" si="3"/>
        <v>947.26</v>
      </c>
      <c r="R18" s="207">
        <f t="shared" si="4"/>
        <v>3578.76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573.04</v>
      </c>
      <c r="G19" s="210">
        <v>1476.0</v>
      </c>
      <c r="H19" s="211">
        <v>2005.64</v>
      </c>
      <c r="I19" s="211">
        <v>1500.0</v>
      </c>
      <c r="J19" s="211">
        <v>3352.28</v>
      </c>
      <c r="K19" s="212"/>
      <c r="L19" s="212"/>
      <c r="M19" s="213"/>
      <c r="N19" s="214"/>
      <c r="O19" s="215">
        <f t="shared" si="1"/>
        <v>1781.39</v>
      </c>
      <c r="P19" s="216">
        <f t="shared" si="2"/>
        <v>1018.64</v>
      </c>
      <c r="Q19" s="217">
        <f t="shared" si="3"/>
        <v>762.75</v>
      </c>
      <c r="R19" s="218">
        <f t="shared" si="4"/>
        <v>2800.03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219.68</v>
      </c>
      <c r="G20" s="221">
        <v>930.0</v>
      </c>
      <c r="H20" s="222">
        <v>615.09</v>
      </c>
      <c r="I20" s="223">
        <v>600.0</v>
      </c>
      <c r="J20" s="222">
        <v>1028.08</v>
      </c>
      <c r="K20" s="154"/>
      <c r="L20" s="154"/>
      <c r="M20" s="156"/>
      <c r="N20" s="157"/>
      <c r="O20" s="158">
        <f t="shared" si="1"/>
        <v>678.57</v>
      </c>
      <c r="P20" s="224">
        <f t="shared" si="2"/>
        <v>318.65</v>
      </c>
      <c r="Q20" s="160">
        <f t="shared" si="3"/>
        <v>359.92</v>
      </c>
      <c r="R20" s="225">
        <f t="shared" si="4"/>
        <v>997.22</v>
      </c>
    </row>
    <row r="21" ht="24.0" customHeight="1">
      <c r="A21" s="63"/>
      <c r="B21" s="226">
        <v>39.0</v>
      </c>
      <c r="C21" s="227" t="s">
        <v>82</v>
      </c>
      <c r="D21" s="228">
        <v>5.0</v>
      </c>
      <c r="E21" s="229" t="s">
        <v>35</v>
      </c>
      <c r="F21" s="230">
        <v>412.52</v>
      </c>
      <c r="G21" s="192">
        <v>1800.0</v>
      </c>
      <c r="H21" s="193">
        <v>825.03</v>
      </c>
      <c r="I21" s="194">
        <v>4000.0</v>
      </c>
      <c r="J21" s="194">
        <v>1378.99</v>
      </c>
      <c r="K21" s="194">
        <v>518.59</v>
      </c>
      <c r="L21" s="194">
        <f>1.28409*K21</f>
        <v>665.9162331</v>
      </c>
      <c r="M21" s="195">
        <v>372.18</v>
      </c>
      <c r="N21" s="196"/>
      <c r="O21" s="197">
        <f t="shared" si="1"/>
        <v>1246.65</v>
      </c>
      <c r="P21" s="198">
        <f t="shared" si="2"/>
        <v>1219.5</v>
      </c>
      <c r="Q21" s="199">
        <f t="shared" si="3"/>
        <v>27.15</v>
      </c>
      <c r="R21" s="200">
        <f t="shared" si="4"/>
        <v>2466.15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530.38</v>
      </c>
      <c r="G22" s="202">
        <v>1620.0</v>
      </c>
      <c r="H22" s="203">
        <v>825.03</v>
      </c>
      <c r="I22" s="204">
        <v>2000.0</v>
      </c>
      <c r="J22" s="204">
        <v>1378.99</v>
      </c>
      <c r="K22" s="140"/>
      <c r="L22" s="140"/>
      <c r="M22" s="205">
        <v>372.18</v>
      </c>
      <c r="N22" s="143"/>
      <c r="O22" s="144">
        <f t="shared" si="1"/>
        <v>1121.1</v>
      </c>
      <c r="P22" s="206">
        <f t="shared" si="2"/>
        <v>645.81</v>
      </c>
      <c r="Q22" s="141">
        <f t="shared" si="3"/>
        <v>475.29</v>
      </c>
      <c r="R22" s="207">
        <f t="shared" si="4"/>
        <v>1766.91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207.57</v>
      </c>
      <c r="G23" s="210">
        <v>1116.0</v>
      </c>
      <c r="H23" s="211">
        <v>726.5</v>
      </c>
      <c r="I23" s="211">
        <v>900.0</v>
      </c>
      <c r="J23" s="211">
        <v>1214.3</v>
      </c>
      <c r="K23" s="212"/>
      <c r="L23" s="212"/>
      <c r="M23" s="213"/>
      <c r="N23" s="214"/>
      <c r="O23" s="215">
        <f t="shared" si="1"/>
        <v>832.87</v>
      </c>
      <c r="P23" s="216">
        <f t="shared" si="2"/>
        <v>397.64</v>
      </c>
      <c r="Q23" s="217">
        <f t="shared" si="3"/>
        <v>435.23</v>
      </c>
      <c r="R23" s="218">
        <f t="shared" si="4"/>
        <v>1230.51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35.19</v>
      </c>
      <c r="G24" s="221">
        <v>930.0</v>
      </c>
      <c r="H24" s="222">
        <v>350.4</v>
      </c>
      <c r="I24" s="223">
        <v>380.0</v>
      </c>
      <c r="J24" s="222">
        <v>400.0</v>
      </c>
      <c r="K24" s="154"/>
      <c r="L24" s="154"/>
      <c r="M24" s="156"/>
      <c r="N24" s="157"/>
      <c r="O24" s="158">
        <f t="shared" si="1"/>
        <v>419.12</v>
      </c>
      <c r="P24" s="224">
        <f t="shared" si="2"/>
        <v>322.11</v>
      </c>
      <c r="Q24" s="160">
        <f t="shared" si="3"/>
        <v>97.01</v>
      </c>
      <c r="R24" s="225">
        <f t="shared" si="4"/>
        <v>741.23</v>
      </c>
    </row>
    <row r="25" ht="24.0" customHeight="1">
      <c r="A25" s="63"/>
      <c r="B25" s="226">
        <v>40.0</v>
      </c>
      <c r="C25" s="227" t="s">
        <v>83</v>
      </c>
      <c r="D25" s="228">
        <v>5.0</v>
      </c>
      <c r="E25" s="229" t="s">
        <v>35</v>
      </c>
      <c r="F25" s="230">
        <v>518.37</v>
      </c>
      <c r="G25" s="192">
        <v>1800.0</v>
      </c>
      <c r="H25" s="193">
        <v>1036.74</v>
      </c>
      <c r="I25" s="194">
        <v>2800.0</v>
      </c>
      <c r="J25" s="194">
        <v>1732.84</v>
      </c>
      <c r="K25" s="194">
        <v>651.67</v>
      </c>
      <c r="L25" s="194">
        <f>1.28409*K25</f>
        <v>836.8029303</v>
      </c>
      <c r="M25" s="195">
        <v>372.18</v>
      </c>
      <c r="N25" s="196"/>
      <c r="O25" s="197">
        <f t="shared" si="1"/>
        <v>1218.58</v>
      </c>
      <c r="P25" s="198">
        <f t="shared" si="2"/>
        <v>828.97</v>
      </c>
      <c r="Q25" s="199">
        <f t="shared" si="3"/>
        <v>389.61</v>
      </c>
      <c r="R25" s="200">
        <f t="shared" si="4"/>
        <v>2047.55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666.48</v>
      </c>
      <c r="G26" s="202">
        <v>1620.0</v>
      </c>
      <c r="H26" s="203">
        <v>1036.74</v>
      </c>
      <c r="I26" s="204">
        <v>1400.0</v>
      </c>
      <c r="J26" s="204">
        <v>1732.84</v>
      </c>
      <c r="K26" s="140"/>
      <c r="L26" s="140"/>
      <c r="M26" s="205">
        <v>372.18</v>
      </c>
      <c r="N26" s="143"/>
      <c r="O26" s="144">
        <f t="shared" si="1"/>
        <v>1138.04</v>
      </c>
      <c r="P26" s="206">
        <f t="shared" si="2"/>
        <v>542.93</v>
      </c>
      <c r="Q26" s="141">
        <f t="shared" si="3"/>
        <v>595.11</v>
      </c>
      <c r="R26" s="207">
        <f t="shared" si="4"/>
        <v>1680.97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254.1</v>
      </c>
      <c r="G27" s="210">
        <v>1116.0</v>
      </c>
      <c r="H27" s="211">
        <v>889.33</v>
      </c>
      <c r="I27" s="211">
        <v>800.0</v>
      </c>
      <c r="J27" s="211">
        <v>1486.46</v>
      </c>
      <c r="K27" s="212"/>
      <c r="L27" s="212"/>
      <c r="M27" s="213"/>
      <c r="N27" s="214"/>
      <c r="O27" s="215">
        <f t="shared" si="1"/>
        <v>909.18</v>
      </c>
      <c r="P27" s="216">
        <f t="shared" si="2"/>
        <v>452.07</v>
      </c>
      <c r="Q27" s="217">
        <f t="shared" si="3"/>
        <v>457.11</v>
      </c>
      <c r="R27" s="218">
        <f t="shared" si="4"/>
        <v>1361.25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52.65</v>
      </c>
      <c r="G28" s="221">
        <v>930.0</v>
      </c>
      <c r="H28" s="222">
        <v>340.5</v>
      </c>
      <c r="I28" s="223">
        <v>380.0</v>
      </c>
      <c r="J28" s="222">
        <v>400.0</v>
      </c>
      <c r="K28" s="154"/>
      <c r="L28" s="154"/>
      <c r="M28" s="156"/>
      <c r="N28" s="157"/>
      <c r="O28" s="158">
        <f t="shared" si="1"/>
        <v>420.63</v>
      </c>
      <c r="P28" s="224">
        <f t="shared" si="2"/>
        <v>317.55</v>
      </c>
      <c r="Q28" s="160">
        <f t="shared" si="3"/>
        <v>103.08</v>
      </c>
      <c r="R28" s="225">
        <f t="shared" si="4"/>
        <v>738.18</v>
      </c>
    </row>
    <row r="29" ht="24.0" customHeight="1">
      <c r="A29" s="63"/>
      <c r="B29" s="226">
        <v>41.0</v>
      </c>
      <c r="C29" s="227" t="s">
        <v>84</v>
      </c>
      <c r="D29" s="228">
        <v>5.0</v>
      </c>
      <c r="E29" s="229" t="s">
        <v>35</v>
      </c>
      <c r="F29" s="230">
        <v>1155.82</v>
      </c>
      <c r="G29" s="192">
        <v>2800.0</v>
      </c>
      <c r="H29" s="193">
        <v>2476.75</v>
      </c>
      <c r="I29" s="194">
        <v>3500.0</v>
      </c>
      <c r="J29" s="194">
        <v>3863.74</v>
      </c>
      <c r="K29" s="194">
        <v>1453.03</v>
      </c>
      <c r="L29" s="194">
        <f>1.28409*K29</f>
        <v>1865.821293</v>
      </c>
      <c r="M29" s="195">
        <v>372.18</v>
      </c>
      <c r="N29" s="196"/>
      <c r="O29" s="197">
        <f t="shared" si="1"/>
        <v>2185.92</v>
      </c>
      <c r="P29" s="198">
        <f t="shared" si="2"/>
        <v>1194.86</v>
      </c>
      <c r="Q29" s="199">
        <f t="shared" si="3"/>
        <v>991.06</v>
      </c>
      <c r="R29" s="200">
        <f t="shared" si="4"/>
        <v>3380.78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1486.05</v>
      </c>
      <c r="G30" s="202">
        <v>2520.0</v>
      </c>
      <c r="H30" s="203">
        <v>2476.75</v>
      </c>
      <c r="I30" s="204">
        <v>1750.0</v>
      </c>
      <c r="J30" s="204">
        <v>3863.74</v>
      </c>
      <c r="K30" s="140"/>
      <c r="L30" s="140"/>
      <c r="M30" s="205">
        <v>372.18</v>
      </c>
      <c r="N30" s="143"/>
      <c r="O30" s="144">
        <f t="shared" si="1"/>
        <v>2078.12</v>
      </c>
      <c r="P30" s="206">
        <f t="shared" si="2"/>
        <v>1175.67</v>
      </c>
      <c r="Q30" s="141">
        <f t="shared" si="3"/>
        <v>902.45</v>
      </c>
      <c r="R30" s="207">
        <f t="shared" si="4"/>
        <v>3253.79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293.15</v>
      </c>
      <c r="G31" s="210">
        <v>1116.0</v>
      </c>
      <c r="H31" s="211">
        <v>1099.32</v>
      </c>
      <c r="I31" s="211">
        <v>800.0</v>
      </c>
      <c r="J31" s="211">
        <v>1714.94</v>
      </c>
      <c r="K31" s="212"/>
      <c r="L31" s="212"/>
      <c r="M31" s="213"/>
      <c r="N31" s="214"/>
      <c r="O31" s="215">
        <f t="shared" si="1"/>
        <v>1004.68</v>
      </c>
      <c r="P31" s="216">
        <f t="shared" si="2"/>
        <v>518.17</v>
      </c>
      <c r="Q31" s="217">
        <f t="shared" si="3"/>
        <v>486.51</v>
      </c>
      <c r="R31" s="218">
        <f t="shared" si="4"/>
        <v>1522.85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459.15</v>
      </c>
      <c r="G32" s="221">
        <v>1116.0</v>
      </c>
      <c r="H32" s="222">
        <v>1377.43</v>
      </c>
      <c r="I32" s="223">
        <v>1000.0</v>
      </c>
      <c r="J32" s="222">
        <v>2148.8</v>
      </c>
      <c r="K32" s="154"/>
      <c r="L32" s="154"/>
      <c r="M32" s="156"/>
      <c r="N32" s="157"/>
      <c r="O32" s="158">
        <f t="shared" si="1"/>
        <v>1220.28</v>
      </c>
      <c r="P32" s="224">
        <f t="shared" si="2"/>
        <v>617.57</v>
      </c>
      <c r="Q32" s="160">
        <f t="shared" si="3"/>
        <v>602.71</v>
      </c>
      <c r="R32" s="225">
        <f t="shared" si="4"/>
        <v>1837.85</v>
      </c>
    </row>
    <row r="33" ht="24.0" customHeight="1">
      <c r="A33" s="63"/>
      <c r="B33" s="226">
        <v>42.0</v>
      </c>
      <c r="C33" s="227" t="s">
        <v>85</v>
      </c>
      <c r="D33" s="228">
        <v>5.0</v>
      </c>
      <c r="E33" s="229" t="s">
        <v>35</v>
      </c>
      <c r="F33" s="230">
        <v>1889.07</v>
      </c>
      <c r="G33" s="192">
        <v>3150.0</v>
      </c>
      <c r="H33" s="193">
        <v>3778.13</v>
      </c>
      <c r="I33" s="194">
        <v>3800.0</v>
      </c>
      <c r="J33" s="194">
        <v>6314.89</v>
      </c>
      <c r="K33" s="194">
        <v>2374.83</v>
      </c>
      <c r="L33" s="194">
        <f>1.28409*K33</f>
        <v>3049.495455</v>
      </c>
      <c r="M33" s="195">
        <v>372.18</v>
      </c>
      <c r="N33" s="196"/>
      <c r="O33" s="197">
        <f t="shared" si="1"/>
        <v>3091.07</v>
      </c>
      <c r="P33" s="198">
        <f t="shared" si="2"/>
        <v>1720.59</v>
      </c>
      <c r="Q33" s="199">
        <f t="shared" si="3"/>
        <v>1370.48</v>
      </c>
      <c r="R33" s="200">
        <f t="shared" si="4"/>
        <v>4811.66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2428.8</v>
      </c>
      <c r="G34" s="202">
        <v>2835.0</v>
      </c>
      <c r="H34" s="203">
        <v>3778.13</v>
      </c>
      <c r="I34" s="204">
        <v>1900.0</v>
      </c>
      <c r="J34" s="204">
        <v>6314.89</v>
      </c>
      <c r="K34" s="140"/>
      <c r="L34" s="140"/>
      <c r="M34" s="205">
        <v>372.18</v>
      </c>
      <c r="N34" s="143"/>
      <c r="O34" s="144">
        <f t="shared" si="1"/>
        <v>2938.17</v>
      </c>
      <c r="P34" s="206">
        <f t="shared" si="2"/>
        <v>2002</v>
      </c>
      <c r="Q34" s="141">
        <f t="shared" si="3"/>
        <v>936.17</v>
      </c>
      <c r="R34" s="207">
        <f t="shared" si="4"/>
        <v>4940.17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384.17</v>
      </c>
      <c r="G35" s="210">
        <v>1116.0</v>
      </c>
      <c r="H35" s="211">
        <v>1344.6</v>
      </c>
      <c r="I35" s="211">
        <v>1000.0</v>
      </c>
      <c r="J35" s="211">
        <v>2247.41</v>
      </c>
      <c r="K35" s="212"/>
      <c r="L35" s="212"/>
      <c r="M35" s="213"/>
      <c r="N35" s="214"/>
      <c r="O35" s="215">
        <f t="shared" si="1"/>
        <v>1218.44</v>
      </c>
      <c r="P35" s="216">
        <f t="shared" si="2"/>
        <v>676.19</v>
      </c>
      <c r="Q35" s="217">
        <f t="shared" si="3"/>
        <v>542.25</v>
      </c>
      <c r="R35" s="218">
        <f t="shared" si="4"/>
        <v>1894.63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869.12</v>
      </c>
      <c r="G36" s="221">
        <v>1836.0</v>
      </c>
      <c r="H36" s="222">
        <v>2433.53</v>
      </c>
      <c r="I36" s="223">
        <v>1216.77</v>
      </c>
      <c r="J36" s="222">
        <v>4067.48</v>
      </c>
      <c r="K36" s="154"/>
      <c r="L36" s="154"/>
      <c r="M36" s="156"/>
      <c r="N36" s="157"/>
      <c r="O36" s="158">
        <f t="shared" si="1"/>
        <v>2084.58</v>
      </c>
      <c r="P36" s="224">
        <f t="shared" si="2"/>
        <v>1259.55</v>
      </c>
      <c r="Q36" s="160">
        <f t="shared" si="3"/>
        <v>825.03</v>
      </c>
      <c r="R36" s="225">
        <f t="shared" si="4"/>
        <v>3344.13</v>
      </c>
    </row>
    <row r="37" ht="24.0" customHeight="1">
      <c r="A37" s="63"/>
      <c r="B37" s="226">
        <v>43.0</v>
      </c>
      <c r="C37" s="227" t="s">
        <v>86</v>
      </c>
      <c r="D37" s="228">
        <v>5.0</v>
      </c>
      <c r="E37" s="229" t="s">
        <v>35</v>
      </c>
      <c r="F37" s="230">
        <v>3091.47</v>
      </c>
      <c r="G37" s="192">
        <v>3700.0</v>
      </c>
      <c r="H37" s="193">
        <v>6182.93</v>
      </c>
      <c r="I37" s="194">
        <v>3500.0</v>
      </c>
      <c r="J37" s="194">
        <v>2649.83</v>
      </c>
      <c r="K37" s="194">
        <v>3886.41</v>
      </c>
      <c r="L37" s="194">
        <f>1.28409*K37</f>
        <v>4990.500217</v>
      </c>
      <c r="M37" s="195">
        <v>372.18</v>
      </c>
      <c r="N37" s="196"/>
      <c r="O37" s="197">
        <f t="shared" si="1"/>
        <v>3546.67</v>
      </c>
      <c r="P37" s="198">
        <f t="shared" si="2"/>
        <v>1701.45</v>
      </c>
      <c r="Q37" s="199">
        <f t="shared" si="3"/>
        <v>1845.22</v>
      </c>
      <c r="R37" s="200">
        <f t="shared" si="4"/>
        <v>5248.12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3974.74</v>
      </c>
      <c r="G38" s="202">
        <v>3330.0</v>
      </c>
      <c r="H38" s="203">
        <v>6182.93</v>
      </c>
      <c r="I38" s="204">
        <v>1750.0</v>
      </c>
      <c r="J38" s="204">
        <v>2649.83</v>
      </c>
      <c r="K38" s="140"/>
      <c r="L38" s="140"/>
      <c r="M38" s="205">
        <v>372.18</v>
      </c>
      <c r="N38" s="143"/>
      <c r="O38" s="144">
        <f t="shared" si="1"/>
        <v>3043.28</v>
      </c>
      <c r="P38" s="206">
        <f t="shared" si="2"/>
        <v>1988.44</v>
      </c>
      <c r="Q38" s="141">
        <f t="shared" si="3"/>
        <v>1054.84</v>
      </c>
      <c r="R38" s="207">
        <f t="shared" si="4"/>
        <v>5031.72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925.75</v>
      </c>
      <c r="G39" s="210">
        <v>2196.0</v>
      </c>
      <c r="H39" s="211">
        <v>3240.13</v>
      </c>
      <c r="I39" s="211">
        <v>1573.78</v>
      </c>
      <c r="J39" s="211">
        <v>1388.63</v>
      </c>
      <c r="K39" s="212"/>
      <c r="L39" s="212"/>
      <c r="M39" s="213"/>
      <c r="N39" s="214"/>
      <c r="O39" s="215">
        <f t="shared" si="1"/>
        <v>1864.86</v>
      </c>
      <c r="P39" s="216">
        <f t="shared" si="2"/>
        <v>893.65</v>
      </c>
      <c r="Q39" s="217">
        <f t="shared" si="3"/>
        <v>971.21</v>
      </c>
      <c r="R39" s="218">
        <f t="shared" si="4"/>
        <v>2758.51</v>
      </c>
    </row>
    <row r="40" ht="24.0" customHeight="1">
      <c r="A40" s="63"/>
      <c r="B40" s="99"/>
      <c r="C40" s="99"/>
      <c r="D40" s="219">
        <v>1.0</v>
      </c>
      <c r="E40" s="220" t="s">
        <v>38</v>
      </c>
      <c r="F40" s="152">
        <v>1051.0</v>
      </c>
      <c r="G40" s="221">
        <v>2916.0</v>
      </c>
      <c r="H40" s="222">
        <v>2942.8</v>
      </c>
      <c r="I40" s="223">
        <v>1471.4</v>
      </c>
      <c r="J40" s="222">
        <v>1261.2</v>
      </c>
      <c r="K40" s="154"/>
      <c r="L40" s="154"/>
      <c r="M40" s="156"/>
      <c r="N40" s="157"/>
      <c r="O40" s="158">
        <f t="shared" si="1"/>
        <v>1928.48</v>
      </c>
      <c r="P40" s="224">
        <f t="shared" si="2"/>
        <v>925.77</v>
      </c>
      <c r="Q40" s="160">
        <f t="shared" si="3"/>
        <v>1002.71</v>
      </c>
      <c r="R40" s="225">
        <f t="shared" si="4"/>
        <v>2854.25</v>
      </c>
    </row>
    <row r="41" ht="24.0" customHeight="1">
      <c r="A41" s="63"/>
      <c r="B41" s="226">
        <v>44.0</v>
      </c>
      <c r="C41" s="227" t="s">
        <v>87</v>
      </c>
      <c r="D41" s="228">
        <v>5.0</v>
      </c>
      <c r="E41" s="229" t="s">
        <v>35</v>
      </c>
      <c r="F41" s="230">
        <v>1400.43</v>
      </c>
      <c r="G41" s="192">
        <v>3150.0</v>
      </c>
      <c r="H41" s="193">
        <v>2800.96</v>
      </c>
      <c r="I41" s="194">
        <v>3150.0</v>
      </c>
      <c r="J41" s="194">
        <v>2400.74</v>
      </c>
      <c r="K41" s="194">
        <v>1760.55</v>
      </c>
      <c r="L41" s="194">
        <f>1.28409*K41</f>
        <v>2260.70465</v>
      </c>
      <c r="M41" s="195">
        <v>372.18</v>
      </c>
      <c r="N41" s="196"/>
      <c r="O41" s="197">
        <f t="shared" si="1"/>
        <v>2161.95</v>
      </c>
      <c r="P41" s="198">
        <f t="shared" si="2"/>
        <v>954.08</v>
      </c>
      <c r="Q41" s="199">
        <f t="shared" si="3"/>
        <v>1207.87</v>
      </c>
      <c r="R41" s="200">
        <f t="shared" si="4"/>
        <v>3116.03</v>
      </c>
    </row>
    <row r="42" ht="24.0" customHeight="1">
      <c r="A42" s="63"/>
      <c r="B42" s="63"/>
      <c r="C42" s="63"/>
      <c r="D42" s="201">
        <v>1.0</v>
      </c>
      <c r="E42" s="137" t="s">
        <v>36</v>
      </c>
      <c r="F42" s="139">
        <v>1800.56</v>
      </c>
      <c r="G42" s="202">
        <v>2835.0</v>
      </c>
      <c r="H42" s="203">
        <v>2800.96</v>
      </c>
      <c r="I42" s="204">
        <v>1575.0</v>
      </c>
      <c r="J42" s="204">
        <v>2400.74</v>
      </c>
      <c r="K42" s="140"/>
      <c r="L42" s="140"/>
      <c r="M42" s="205">
        <v>372.18</v>
      </c>
      <c r="N42" s="143"/>
      <c r="O42" s="144">
        <f t="shared" si="1"/>
        <v>1964.07</v>
      </c>
      <c r="P42" s="206">
        <f t="shared" si="2"/>
        <v>934</v>
      </c>
      <c r="Q42" s="141">
        <f t="shared" si="3"/>
        <v>1030.07</v>
      </c>
      <c r="R42" s="207">
        <f t="shared" si="4"/>
        <v>2898.07</v>
      </c>
    </row>
    <row r="43" ht="24.0" customHeight="1">
      <c r="A43" s="63"/>
      <c r="B43" s="63"/>
      <c r="C43" s="63"/>
      <c r="D43" s="208">
        <v>1.0</v>
      </c>
      <c r="E43" s="209" t="s">
        <v>37</v>
      </c>
      <c r="F43" s="191">
        <v>482.0</v>
      </c>
      <c r="G43" s="210">
        <v>1476.0</v>
      </c>
      <c r="H43" s="211">
        <v>1687.01</v>
      </c>
      <c r="I43" s="211">
        <v>1200.0</v>
      </c>
      <c r="J43" s="211">
        <v>1446.01</v>
      </c>
      <c r="K43" s="212"/>
      <c r="L43" s="212"/>
      <c r="M43" s="213"/>
      <c r="N43" s="214"/>
      <c r="O43" s="215">
        <f t="shared" si="1"/>
        <v>1258.2</v>
      </c>
      <c r="P43" s="216">
        <f t="shared" si="2"/>
        <v>467.03</v>
      </c>
      <c r="Q43" s="217">
        <f t="shared" si="3"/>
        <v>791.17</v>
      </c>
      <c r="R43" s="218">
        <f t="shared" si="4"/>
        <v>1725.23</v>
      </c>
    </row>
    <row r="44" ht="24.0" customHeight="1">
      <c r="A44" s="63"/>
      <c r="B44" s="99"/>
      <c r="C44" s="99"/>
      <c r="D44" s="219">
        <v>1.0</v>
      </c>
      <c r="E44" s="220" t="s">
        <v>38</v>
      </c>
      <c r="F44" s="152">
        <v>397.81</v>
      </c>
      <c r="G44" s="221">
        <v>1116.0</v>
      </c>
      <c r="H44" s="222">
        <v>1113.85</v>
      </c>
      <c r="I44" s="223">
        <v>700.0</v>
      </c>
      <c r="J44" s="222">
        <v>954.73</v>
      </c>
      <c r="K44" s="154"/>
      <c r="L44" s="154"/>
      <c r="M44" s="156"/>
      <c r="N44" s="157"/>
      <c r="O44" s="158">
        <f t="shared" si="1"/>
        <v>856.48</v>
      </c>
      <c r="P44" s="224">
        <f t="shared" si="2"/>
        <v>307.45</v>
      </c>
      <c r="Q44" s="160">
        <f t="shared" si="3"/>
        <v>549.03</v>
      </c>
      <c r="R44" s="225">
        <f t="shared" si="4"/>
        <v>1163.93</v>
      </c>
    </row>
    <row r="45" ht="24.0" customHeight="1">
      <c r="A45" s="63"/>
      <c r="B45" s="226">
        <v>45.0</v>
      </c>
      <c r="C45" s="227" t="s">
        <v>88</v>
      </c>
      <c r="D45" s="228">
        <v>5.0</v>
      </c>
      <c r="E45" s="229" t="s">
        <v>35</v>
      </c>
      <c r="F45" s="230">
        <v>595.91</v>
      </c>
      <c r="G45" s="192">
        <v>1800.0</v>
      </c>
      <c r="H45" s="193">
        <v>1021.56</v>
      </c>
      <c r="I45" s="194">
        <v>2800.0</v>
      </c>
      <c r="J45" s="194">
        <v>1992.04</v>
      </c>
      <c r="K45" s="194">
        <v>749.14</v>
      </c>
      <c r="L45" s="194">
        <f>1.28409*K45</f>
        <v>961.9631826</v>
      </c>
      <c r="M45" s="195">
        <v>372.18</v>
      </c>
      <c r="N45" s="196"/>
      <c r="O45" s="197">
        <f t="shared" si="1"/>
        <v>1286.6</v>
      </c>
      <c r="P45" s="198">
        <f t="shared" si="2"/>
        <v>830.6</v>
      </c>
      <c r="Q45" s="199">
        <f t="shared" si="3"/>
        <v>456</v>
      </c>
      <c r="R45" s="200">
        <f t="shared" si="4"/>
        <v>2117.2</v>
      </c>
    </row>
    <row r="46" ht="24.0" customHeight="1">
      <c r="A46" s="63"/>
      <c r="B46" s="63"/>
      <c r="C46" s="63"/>
      <c r="D46" s="201">
        <v>1.0</v>
      </c>
      <c r="E46" s="137" t="s">
        <v>36</v>
      </c>
      <c r="F46" s="139">
        <v>766.17</v>
      </c>
      <c r="G46" s="202">
        <v>1620.0</v>
      </c>
      <c r="H46" s="203">
        <v>1021.56</v>
      </c>
      <c r="I46" s="204">
        <v>1400.0</v>
      </c>
      <c r="J46" s="204">
        <v>1992.04</v>
      </c>
      <c r="K46" s="140"/>
      <c r="L46" s="140"/>
      <c r="M46" s="205">
        <v>372.18</v>
      </c>
      <c r="N46" s="143"/>
      <c r="O46" s="144">
        <f t="shared" si="1"/>
        <v>1195.33</v>
      </c>
      <c r="P46" s="206">
        <f t="shared" si="2"/>
        <v>591.43</v>
      </c>
      <c r="Q46" s="141">
        <f t="shared" si="3"/>
        <v>603.9</v>
      </c>
      <c r="R46" s="207">
        <f t="shared" si="4"/>
        <v>1786.76</v>
      </c>
    </row>
    <row r="47" ht="24.0" customHeight="1">
      <c r="A47" s="63"/>
      <c r="B47" s="63"/>
      <c r="C47" s="63"/>
      <c r="D47" s="208">
        <v>1.0</v>
      </c>
      <c r="E47" s="209" t="s">
        <v>37</v>
      </c>
      <c r="F47" s="191">
        <v>309.97</v>
      </c>
      <c r="G47" s="210">
        <v>1116.0</v>
      </c>
      <c r="H47" s="211">
        <v>929.9</v>
      </c>
      <c r="I47" s="211">
        <v>990.0</v>
      </c>
      <c r="J47" s="211">
        <v>1813.31</v>
      </c>
      <c r="K47" s="212"/>
      <c r="L47" s="212"/>
      <c r="M47" s="213"/>
      <c r="N47" s="214"/>
      <c r="O47" s="215">
        <f t="shared" si="1"/>
        <v>1031.84</v>
      </c>
      <c r="P47" s="216">
        <f t="shared" si="2"/>
        <v>536.43</v>
      </c>
      <c r="Q47" s="217">
        <f t="shared" si="3"/>
        <v>495.41</v>
      </c>
      <c r="R47" s="218">
        <f t="shared" si="4"/>
        <v>1568.27</v>
      </c>
    </row>
    <row r="48" ht="24.0" customHeight="1">
      <c r="A48" s="99"/>
      <c r="B48" s="99"/>
      <c r="C48" s="99"/>
      <c r="D48" s="219">
        <v>1.0</v>
      </c>
      <c r="E48" s="220" t="s">
        <v>38</v>
      </c>
      <c r="F48" s="152">
        <v>38.19</v>
      </c>
      <c r="G48" s="221">
        <v>930.0</v>
      </c>
      <c r="H48" s="222">
        <v>345.25</v>
      </c>
      <c r="I48" s="223">
        <v>300.0</v>
      </c>
      <c r="J48" s="222">
        <v>400.0</v>
      </c>
      <c r="K48" s="154"/>
      <c r="L48" s="154"/>
      <c r="M48" s="156"/>
      <c r="N48" s="157"/>
      <c r="O48" s="158">
        <f t="shared" si="1"/>
        <v>402.69</v>
      </c>
      <c r="P48" s="224">
        <f t="shared" si="2"/>
        <v>325.87</v>
      </c>
      <c r="Q48" s="160">
        <f t="shared" si="3"/>
        <v>76.82</v>
      </c>
      <c r="R48" s="225">
        <f t="shared" si="4"/>
        <v>728.56</v>
      </c>
    </row>
    <row r="49" ht="13.5" customHeight="1">
      <c r="A49" s="100"/>
      <c r="B49" s="101"/>
      <c r="C49" s="102"/>
      <c r="D49" s="110"/>
      <c r="E49" s="110"/>
      <c r="F49" s="231"/>
      <c r="G49" s="232"/>
      <c r="H49" s="232"/>
      <c r="I49" s="232"/>
      <c r="J49" s="112"/>
      <c r="K49" s="232"/>
      <c r="L49" s="100"/>
      <c r="M49" s="100"/>
      <c r="N49" s="100"/>
      <c r="O49" s="100"/>
      <c r="P49" s="100"/>
      <c r="Q49" s="100"/>
      <c r="R49" s="100"/>
    </row>
    <row r="50" ht="13.5" customHeight="1">
      <c r="B50" s="108"/>
      <c r="C50" s="109"/>
      <c r="D50" s="110"/>
      <c r="E50" s="110"/>
      <c r="G50" s="112"/>
      <c r="H50" s="112"/>
      <c r="I50" s="112"/>
      <c r="J50" s="112"/>
      <c r="K50" s="112"/>
    </row>
    <row r="51" ht="25.5" customHeight="1">
      <c r="A51" s="113" t="s">
        <v>15</v>
      </c>
      <c r="B51" s="114" t="s">
        <v>16</v>
      </c>
      <c r="C51" s="115" t="s">
        <v>17</v>
      </c>
      <c r="D51" s="233" t="s">
        <v>18</v>
      </c>
      <c r="E51" s="117" t="s">
        <v>19</v>
      </c>
      <c r="F51" s="116" t="s">
        <v>20</v>
      </c>
      <c r="G51" s="116" t="s">
        <v>21</v>
      </c>
      <c r="H51" s="116" t="s">
        <v>22</v>
      </c>
      <c r="I51" s="116" t="s">
        <v>23</v>
      </c>
      <c r="J51" s="116" t="s">
        <v>24</v>
      </c>
      <c r="K51" s="234" t="s">
        <v>27</v>
      </c>
      <c r="L51" s="235" t="s">
        <v>28</v>
      </c>
      <c r="M51" s="119" t="s">
        <v>29</v>
      </c>
      <c r="N51" s="114" t="s">
        <v>89</v>
      </c>
      <c r="O51" s="120" t="s">
        <v>72</v>
      </c>
      <c r="P51" s="121"/>
      <c r="Q51" s="122" t="s">
        <v>73</v>
      </c>
      <c r="R51" s="4"/>
    </row>
    <row r="52" ht="24.0" customHeight="1">
      <c r="A52" s="226">
        <v>2.0</v>
      </c>
      <c r="B52" s="226">
        <f t="shared" ref="B52:E52" si="5">B5</f>
        <v>35</v>
      </c>
      <c r="C52" s="236" t="str">
        <f t="shared" si="5"/>
        <v>Capão Bonito
Rua Rafael Machado Neto, 328</v>
      </c>
      <c r="D52" s="237">
        <f t="shared" si="5"/>
        <v>5</v>
      </c>
      <c r="E52" s="127" t="str">
        <f t="shared" si="5"/>
        <v>Desinsetização Semestral</v>
      </c>
      <c r="F52" s="128">
        <f>IF('Circunscrição II'!F5&gt;0,IF(AND('Circunscrição II'!$Q5&lt;='Circunscrição II'!F5,'Circunscrição II'!F5&lt;='Circunscrição II'!$R5),'Circunscrição II'!F5,"excluído*"),"")</f>
        <v>1009.77</v>
      </c>
      <c r="G52" s="129">
        <f>IF('Circunscrição II'!G5&gt;0,IF(AND('Circunscrição II'!$Q5&lt;='Circunscrição II'!G5,'Circunscrição II'!G5&lt;='Circunscrição II'!$R5),'Circunscrição II'!G5,"excluído*"),"")</f>
        <v>2350</v>
      </c>
      <c r="H52" s="129">
        <f>IF('Circunscrição II'!H5&gt;0,IF(AND('Circunscrição II'!$Q5&lt;='Circunscrição II'!H5,'Circunscrição II'!H5&lt;='Circunscrição II'!$R5),'Circunscrição II'!H5,"excluído*"),"")</f>
        <v>2019.54</v>
      </c>
      <c r="I52" s="128" t="str">
        <f>IF('Circunscrição II'!I5&gt;0,IF(AND('Circunscrição II'!$Q5&lt;='Circunscrição II'!I5,'Circunscrição II'!I5&lt;='Circunscrição II'!$R5),'Circunscrição II'!I5,"excluído*"),"")</f>
        <v>excluído*</v>
      </c>
      <c r="J52" s="128" t="str">
        <f>IF('Circunscrição II'!J5&gt;0,IF(AND('Circunscrição II'!$Q5&lt;='Circunscrição II'!J5,'Circunscrição II'!J5&lt;='Circunscrição II'!$R5),'Circunscrição II'!J5,"excluído*"),"")</f>
        <v>excluído*</v>
      </c>
      <c r="K52" s="130">
        <f>IF('Circunscrição II'!K5&gt;0,IF(AND('Circunscrição II'!$Q5&lt;='Circunscrição II'!K5,'Circunscrição II'!K5&lt;='Circunscrição II'!$R5),'Circunscrição II'!K5,"excluído*"),"")</f>
        <v>1269.43</v>
      </c>
      <c r="L52" s="131">
        <f>IF('Circunscrição II'!L5&gt;0,IF(AND('Circunscrição II'!$Q5&lt;='Circunscrição II'!L5,'Circunscrição II'!L5&lt;='Circunscrição II'!$R5),'Circunscrição II'!L5,"excluído*"),"")</f>
        <v>1630.062369</v>
      </c>
      <c r="M52" s="132" t="str">
        <f>IF('Circunscrição II'!M5&gt;0,IF(AND('Circunscrição II'!$Q5&lt;='Circunscrição II'!M5,'Circunscrição II'!M5&lt;='Circunscrição II'!$R5),'Circunscrição II'!M5,"excluído*"),"")</f>
        <v>excluído*</v>
      </c>
      <c r="N52" s="133" t="str">
        <f>IF('Circunscrição II'!N5&gt;0,IF(AND('Circunscrição II'!$Q5&lt;='Circunscrição II'!N5,'Circunscrição II'!N5&lt;='Circunscrição II'!$R5),'Circunscrição II'!N5,"excluído*"),"")</f>
        <v/>
      </c>
      <c r="O52" s="134">
        <f t="shared" ref="O52:O95" si="7">IF(SUM(F52:N52)&gt;0,ROUND(AVERAGE(F52:N52),2),"")</f>
        <v>1655.76</v>
      </c>
      <c r="Q52" s="131">
        <f t="shared" ref="Q52:Q95" si="8">IF(O52&lt;&gt;"",O52*D52,"")</f>
        <v>8278.8</v>
      </c>
      <c r="R52" s="135"/>
    </row>
    <row r="53" ht="24.0" customHeight="1">
      <c r="A53" s="63"/>
      <c r="B53" s="63"/>
      <c r="C53" s="63"/>
      <c r="D53" s="238">
        <f t="shared" ref="D53:E53" si="6">D6</f>
        <v>1</v>
      </c>
      <c r="E53" s="137" t="str">
        <f t="shared" si="6"/>
        <v>Desinsetização Extraordinária</v>
      </c>
      <c r="F53" s="138">
        <f>IF('Circunscrição II'!F6&gt;0,IF(AND('Circunscrição II'!$Q6&lt;='Circunscrição II'!F6,'Circunscrição II'!F6&lt;='Circunscrição II'!$R6),'Circunscrição II'!F6,"excluído*"),"")</f>
        <v>1298.28</v>
      </c>
      <c r="G53" s="138">
        <f>IF('Circunscrição II'!G6&gt;0,IF(AND('Circunscrição II'!$Q6&lt;='Circunscrição II'!G6,'Circunscrição II'!G6&lt;='Circunscrição II'!$R6),'Circunscrição II'!G6,"excluído*"),"")</f>
        <v>2115</v>
      </c>
      <c r="H53" s="138">
        <f>IF('Circunscrição II'!H6&gt;0,IF(AND('Circunscrição II'!$Q6&lt;='Circunscrição II'!H6,'Circunscrição II'!H6&lt;='Circunscrição II'!$R6),'Circunscrição II'!H6,"excluído*"),"")</f>
        <v>2019.54</v>
      </c>
      <c r="I53" s="138">
        <f>IF('Circunscrição II'!I6&gt;0,IF(AND('Circunscrição II'!$Q6&lt;='Circunscrição II'!I6,'Circunscrição II'!I6&lt;='Circunscrição II'!$R6),'Circunscrição II'!I6,"excluído*"),"")</f>
        <v>1850</v>
      </c>
      <c r="J53" s="139" t="str">
        <f>IF('Circunscrição II'!J6&gt;0,IF(AND('Circunscrição II'!$Q6&lt;='Circunscrição II'!J6,'Circunscrição II'!J6&lt;='Circunscrição II'!$R6),'Circunscrição II'!J6,"excluído*"),"")</f>
        <v>excluído*</v>
      </c>
      <c r="K53" s="140" t="str">
        <f>IF('Circunscrição II'!K6&gt;0,IF(AND('Circunscrição II'!$Q6&lt;='Circunscrição II'!K6,'Circunscrição II'!K6&lt;='Circunscrição II'!$R6),'Circunscrição II'!K6,"excluído*"),"")</f>
        <v/>
      </c>
      <c r="L53" s="141" t="str">
        <f>IF('Circunscrição II'!L6&gt;0,IF(AND('Circunscrição II'!$Q6&lt;='Circunscrição II'!L6,'Circunscrição II'!L6&lt;='Circunscrição II'!$R6),'Circunscrição II'!L6,"excluído*"),"")</f>
        <v/>
      </c>
      <c r="M53" s="142" t="str">
        <f>IF('Circunscrição II'!M6&gt;0,IF(AND('Circunscrição II'!$Q6&lt;='Circunscrição II'!M6,'Circunscrição II'!M6&lt;='Circunscrição II'!$R6),'Circunscrição II'!M6,"excluído*"),"")</f>
        <v>excluído*</v>
      </c>
      <c r="N53" s="143" t="str">
        <f>IF('Circunscrição II'!N6&gt;0,IF(AND('Circunscrição II'!$Q6&lt;='Circunscrição II'!N6,'Circunscrição II'!N6&lt;='Circunscrição II'!$R6),'Circunscrição II'!N6,"excluído*"),"")</f>
        <v/>
      </c>
      <c r="O53" s="144">
        <f t="shared" si="7"/>
        <v>1820.71</v>
      </c>
      <c r="Q53" s="141">
        <f t="shared" si="8"/>
        <v>1820.71</v>
      </c>
      <c r="R53" s="145"/>
    </row>
    <row r="54" ht="24.0" customHeight="1">
      <c r="A54" s="63"/>
      <c r="B54" s="63"/>
      <c r="C54" s="63"/>
      <c r="D54" s="176">
        <f t="shared" ref="D54:E54" si="9">D7</f>
        <v>1</v>
      </c>
      <c r="E54" s="127" t="str">
        <f t="shared" si="9"/>
        <v>Sanitização Interna</v>
      </c>
      <c r="F54" s="128" t="str">
        <f>IF('Circunscrição II'!F7&gt;0,IF(AND('Circunscrição II'!$Q7&lt;='Circunscrição II'!F7,'Circunscrição II'!F7&lt;='Circunscrição II'!$R7),'Circunscrição II'!F7,"excluído*"),"")</f>
        <v>excluído*</v>
      </c>
      <c r="G54" s="129">
        <f>IF('Circunscrição II'!G7&gt;0,IF(AND('Circunscrição II'!$Q7&lt;='Circunscrição II'!G7,'Circunscrição II'!G7&lt;='Circunscrição II'!$R7),'Circunscrição II'!G7,"excluído*"),"")</f>
        <v>1116</v>
      </c>
      <c r="H54" s="128">
        <f>IF('Circunscrição II'!H7&gt;0,IF(AND('Circunscrição II'!$Q7&lt;='Circunscrição II'!H7,'Circunscrição II'!H7&lt;='Circunscrição II'!$R7),'Circunscrição II'!H7,"excluído*"),"")</f>
        <v>980.3</v>
      </c>
      <c r="I54" s="128">
        <f>IF('Circunscrição II'!I7&gt;0,IF(AND('Circunscrição II'!$Q7&lt;='Circunscrição II'!I7,'Circunscrição II'!I7&lt;='Circunscrição II'!$R7),'Circunscrição II'!I7,"excluído*"),"")</f>
        <v>1000</v>
      </c>
      <c r="J54" s="128" t="str">
        <f>IF('Circunscrição II'!J7&gt;0,IF(AND('Circunscrição II'!$Q7&lt;='Circunscrição II'!J7,'Circunscrição II'!J7&lt;='Circunscrição II'!$R7),'Circunscrição II'!J7,"excluído*"),"")</f>
        <v>excluído*</v>
      </c>
      <c r="K54" s="130" t="str">
        <f>IF('Circunscrição II'!K7&gt;0,IF(AND('Circunscrição II'!$Q7&lt;='Circunscrição II'!K7,'Circunscrição II'!K7&lt;='Circunscrição II'!$R7),'Circunscrição II'!K7,"excluído*"),"")</f>
        <v/>
      </c>
      <c r="L54" s="147" t="str">
        <f>IF('Circunscrição II'!L7&gt;0,IF(AND('Circunscrição II'!$Q7&lt;='Circunscrição II'!L7,'Circunscrição II'!L7&lt;='Circunscrição II'!$R7),'Circunscrição II'!L7,"excluído*"),"")</f>
        <v/>
      </c>
      <c r="M54" s="148" t="str">
        <f>IF('Circunscrição II'!M7&gt;0,IF(AND('Circunscrição II'!$Q7&lt;='Circunscrição II'!M7,'Circunscrição II'!M7&lt;='Circunscrição II'!$R7),'Circunscrição II'!M7,"excluído*"),"")</f>
        <v/>
      </c>
      <c r="N54" s="149" t="str">
        <f>IF('Circunscrição II'!N7&gt;0,IF(AND('Circunscrição II'!$Q7&lt;='Circunscrição II'!N7,'Circunscrição II'!N7&lt;='Circunscrição II'!$R7),'Circunscrição II'!N7,"excluído*"),"")</f>
        <v/>
      </c>
      <c r="O54" s="134">
        <f t="shared" si="7"/>
        <v>1032.1</v>
      </c>
      <c r="Q54" s="131">
        <f t="shared" si="8"/>
        <v>1032.1</v>
      </c>
      <c r="R54" s="135"/>
    </row>
    <row r="55" ht="24.0" customHeight="1">
      <c r="A55" s="63"/>
      <c r="B55" s="99"/>
      <c r="C55" s="99"/>
      <c r="D55" s="239">
        <f t="shared" ref="D55:E55" si="10">D8</f>
        <v>1</v>
      </c>
      <c r="E55" s="151" t="str">
        <f t="shared" si="10"/>
        <v>Sanitização Externa</v>
      </c>
      <c r="F55" s="152" t="str">
        <f>IF('Circunscrição II'!F8&gt;0,IF(AND('Circunscrição II'!$Q8&lt;='Circunscrição II'!F8,'Circunscrição II'!F8&lt;='Circunscrição II'!$R8),'Circunscrição II'!F8,"excluído*"),"")</f>
        <v>excluído*</v>
      </c>
      <c r="G55" s="153">
        <f>IF('Circunscrição II'!G8&gt;0,IF(AND('Circunscrição II'!$Q8&lt;='Circunscrição II'!G8,'Circunscrição II'!G8&lt;='Circunscrição II'!$R8),'Circunscrição II'!G8,"excluído*"),"")</f>
        <v>1116</v>
      </c>
      <c r="H55" s="152">
        <f>IF('Circunscrição II'!H8&gt;0,IF(AND('Circunscrição II'!$Q8&lt;='Circunscrição II'!H8,'Circunscrição II'!H8&lt;='Circunscrição II'!$R8),'Circunscrição II'!H8,"excluído*"),"")</f>
        <v>1039.23</v>
      </c>
      <c r="I55" s="153">
        <f>IF('Circunscrição II'!I8&gt;0,IF(AND('Circunscrição II'!$Q8&lt;='Circunscrição II'!I8,'Circunscrição II'!I8&lt;='Circunscrição II'!$R8),'Circunscrição II'!I8,"excluído*"),"")</f>
        <v>1200</v>
      </c>
      <c r="J55" s="152" t="str">
        <f>IF('Circunscrição II'!J8&gt;0,IF(AND('Circunscrição II'!$Q8&lt;='Circunscrição II'!J8,'Circunscrição II'!J8&lt;='Circunscrição II'!$R8),'Circunscrição II'!J8,"excluído*"),"")</f>
        <v>excluído*</v>
      </c>
      <c r="K55" s="154" t="str">
        <f>IF('Circunscrição II'!K8&gt;0,IF(AND('Circunscrição II'!$Q8&lt;='Circunscrição II'!K8,'Circunscrição II'!K8&lt;='Circunscrição II'!$R8),'Circunscrição II'!K8,"excluído*"),"")</f>
        <v/>
      </c>
      <c r="L55" s="155" t="str">
        <f>IF('Circunscrição II'!L8&gt;0,IF(AND('Circunscrição II'!$Q8&lt;='Circunscrição II'!L8,'Circunscrição II'!L8&lt;='Circunscrição II'!$R8),'Circunscrição II'!L8,"excluído*"),"")</f>
        <v/>
      </c>
      <c r="M55" s="156" t="str">
        <f>IF('Circunscrição II'!M8&gt;0,IF(AND('Circunscrição II'!$Q8&lt;='Circunscrição II'!M8,'Circunscrição II'!M8&lt;='Circunscrição II'!$R8),'Circunscrição II'!M8,"excluído*"),"")</f>
        <v/>
      </c>
      <c r="N55" s="157" t="str">
        <f>IF('Circunscrição II'!N8&gt;0,IF(AND('Circunscrição II'!$Q8&lt;='Circunscrição II'!N8,'Circunscrição II'!N8&lt;='Circunscrição II'!$R8),'Circunscrição II'!N8,"excluído*"),"")</f>
        <v/>
      </c>
      <c r="O55" s="158">
        <f t="shared" si="7"/>
        <v>1118.41</v>
      </c>
      <c r="P55" s="159"/>
      <c r="Q55" s="160">
        <f t="shared" si="8"/>
        <v>1118.41</v>
      </c>
      <c r="R55" s="161"/>
    </row>
    <row r="56" ht="24.0" customHeight="1">
      <c r="A56" s="63"/>
      <c r="B56" s="226">
        <f t="shared" ref="B56:E56" si="11">B9</f>
        <v>36</v>
      </c>
      <c r="C56" s="236" t="str">
        <f t="shared" si="11"/>
        <v>Itanhaém
Av. Rui Barbosa,12    </v>
      </c>
      <c r="D56" s="240">
        <f t="shared" si="11"/>
        <v>5</v>
      </c>
      <c r="E56" s="163" t="str">
        <f t="shared" si="11"/>
        <v>Desinsetização Semestral</v>
      </c>
      <c r="F56" s="164">
        <f>IF('Circunscrição II'!F9&gt;0,IF(AND('Circunscrição II'!$Q9&lt;='Circunscrição II'!F9,'Circunscrição II'!F9&lt;='Circunscrição II'!$R9),'Circunscrição II'!F9,"excluído*"),"")</f>
        <v>744.42</v>
      </c>
      <c r="G56" s="165">
        <f>IF('Circunscrição II'!G9&gt;0,IF(AND('Circunscrição II'!$Q9&lt;='Circunscrição II'!G9,'Circunscrição II'!G9&lt;='Circunscrição II'!$R9),'Circunscrição II'!G9,"excluído*"),"")</f>
        <v>2350</v>
      </c>
      <c r="H56" s="165">
        <f>IF('Circunscrição II'!H9&gt;0,IF(AND('Circunscrição II'!$Q9&lt;='Circunscrição II'!H9,'Circunscrição II'!H9&lt;='Circunscrição II'!$R9),'Circunscrição II'!H9,"excluído*"),"")</f>
        <v>1595.19</v>
      </c>
      <c r="I56" s="164" t="str">
        <f>IF('Circunscrição II'!I9&gt;0,IF(AND('Circunscrição II'!$Q9&lt;='Circunscrição II'!I9,'Circunscrição II'!I9&lt;='Circunscrição II'!$R9),'Circunscrição II'!I9,"excluído*"),"")</f>
        <v>excluído*</v>
      </c>
      <c r="J56" s="164">
        <f>IF('Circunscrição II'!J9&gt;0,IF(AND('Circunscrição II'!$Q9&lt;='Circunscrição II'!J9,'Circunscrição II'!J9&lt;='Circunscrição II'!$R9),'Circunscrição II'!J9,"excluído*"),"")</f>
        <v>2488.5</v>
      </c>
      <c r="K56" s="166">
        <f>IF('Circunscrição II'!K9&gt;0,IF(AND('Circunscrição II'!$Q9&lt;='Circunscrição II'!K9,'Circunscrição II'!K9&lt;='Circunscrição II'!$R9),'Circunscrição II'!K9,"excluído*"),"")</f>
        <v>935.84</v>
      </c>
      <c r="L56" s="167">
        <f>IF('Circunscrição II'!L9&gt;0,IF(AND('Circunscrição II'!$Q9&lt;='Circunscrição II'!L9,'Circunscrição II'!L9&lt;='Circunscrição II'!$R9),'Circunscrição II'!L9,"excluído*"),"")</f>
        <v>1201.702786</v>
      </c>
      <c r="M56" s="168" t="str">
        <f>IF('Circunscrição II'!M9&gt;0,IF(AND('Circunscrição II'!$Q9&lt;='Circunscrição II'!M9,'Circunscrição II'!M9&lt;='Circunscrição II'!$R9),'Circunscrição II'!M9,"excluído*"),"")</f>
        <v>excluído*</v>
      </c>
      <c r="N56" s="169" t="str">
        <f>IF('Circunscrição II'!N9&gt;0,IF(AND('Circunscrição II'!$Q9&lt;='Circunscrição II'!N9,'Circunscrição II'!N9&lt;='Circunscrição II'!$R9),'Circunscrição II'!N9,"excluído*"),"")</f>
        <v/>
      </c>
      <c r="O56" s="170">
        <f t="shared" si="7"/>
        <v>1552.61</v>
      </c>
      <c r="P56" s="171"/>
      <c r="Q56" s="167">
        <f t="shared" si="8"/>
        <v>7763.05</v>
      </c>
      <c r="R56" s="172"/>
    </row>
    <row r="57" ht="24.0" customHeight="1">
      <c r="A57" s="63"/>
      <c r="B57" s="63"/>
      <c r="C57" s="63"/>
      <c r="D57" s="238">
        <f t="shared" ref="D57:E57" si="12">D10</f>
        <v>1</v>
      </c>
      <c r="E57" s="137" t="str">
        <f t="shared" si="12"/>
        <v>Desinsetização Extraordinária</v>
      </c>
      <c r="F57" s="138">
        <f>IF('Circunscrição II'!F10&gt;0,IF(AND('Circunscrição II'!$Q10&lt;='Circunscrição II'!F10,'Circunscrição II'!F10&lt;='Circunscrição II'!$R10),'Circunscrição II'!F10,"excluído*"),"")</f>
        <v>957.11</v>
      </c>
      <c r="G57" s="138">
        <f>IF('Circunscrição II'!G10&gt;0,IF(AND('Circunscrição II'!$Q10&lt;='Circunscrição II'!G10,'Circunscrição II'!G10&lt;='Circunscrição II'!$R10),'Circunscrição II'!G10,"excluído*"),"")</f>
        <v>2115</v>
      </c>
      <c r="H57" s="138">
        <f>IF('Circunscrição II'!H10&gt;0,IF(AND('Circunscrição II'!$Q10&lt;='Circunscrição II'!H10,'Circunscrição II'!H10&lt;='Circunscrição II'!$R10),'Circunscrição II'!H10,"excluído*"),"")</f>
        <v>1595.19</v>
      </c>
      <c r="I57" s="138">
        <f>IF('Circunscrição II'!I10&gt;0,IF(AND('Circunscrição II'!$Q10&lt;='Circunscrição II'!I10,'Circunscrição II'!I10&lt;='Circunscrição II'!$R10),'Circunscrição II'!I10,"excluído*"),"")</f>
        <v>1800</v>
      </c>
      <c r="J57" s="139" t="str">
        <f>IF('Circunscrição II'!J10&gt;0,IF(AND('Circunscrição II'!$Q10&lt;='Circunscrição II'!J10,'Circunscrição II'!J10&lt;='Circunscrição II'!$R10),'Circunscrição II'!J10,"excluído*"),"")</f>
        <v>excluído*</v>
      </c>
      <c r="K57" s="140" t="str">
        <f>IF('Circunscrição II'!K10&gt;0,IF(AND('Circunscrição II'!$Q10&lt;='Circunscrição II'!K10,'Circunscrição II'!K10&lt;='Circunscrição II'!$R10),'Circunscrição II'!K10,"excluído*"),"")</f>
        <v/>
      </c>
      <c r="L57" s="141" t="str">
        <f>IF('Circunscrição II'!L10&gt;0,IF(AND('Circunscrição II'!$Q10&lt;='Circunscrição II'!L10,'Circunscrição II'!L10&lt;='Circunscrição II'!$R10),'Circunscrição II'!L10,"excluído*"),"")</f>
        <v/>
      </c>
      <c r="M57" s="142" t="str">
        <f>IF('Circunscrição II'!M10&gt;0,IF(AND('Circunscrição II'!$Q10&lt;='Circunscrição II'!M10,'Circunscrição II'!M10&lt;='Circunscrição II'!$R10),'Circunscrição II'!M10,"excluído*"),"")</f>
        <v>excluído*</v>
      </c>
      <c r="N57" s="143" t="str">
        <f>IF('Circunscrição II'!N10&gt;0,IF(AND('Circunscrição II'!$Q10&lt;='Circunscrição II'!N10,'Circunscrição II'!N10&lt;='Circunscrição II'!$R10),'Circunscrição II'!N10,"excluído*"),"")</f>
        <v/>
      </c>
      <c r="O57" s="144">
        <f t="shared" si="7"/>
        <v>1616.83</v>
      </c>
      <c r="Q57" s="141">
        <f t="shared" si="8"/>
        <v>1616.83</v>
      </c>
      <c r="R57" s="145"/>
    </row>
    <row r="58" ht="24.0" customHeight="1">
      <c r="A58" s="63"/>
      <c r="B58" s="63"/>
      <c r="C58" s="63"/>
      <c r="D58" s="176">
        <f t="shared" ref="D58:E58" si="13">D11</f>
        <v>1</v>
      </c>
      <c r="E58" s="127" t="str">
        <f t="shared" si="13"/>
        <v>Sanitização Interna</v>
      </c>
      <c r="F58" s="128" t="str">
        <f>IF('Circunscrição II'!F11&gt;0,IF(AND('Circunscrição II'!$Q11&lt;='Circunscrição II'!F11,'Circunscrição II'!F11&lt;='Circunscrição II'!$R11),'Circunscrição II'!F11,"excluído*"),"")</f>
        <v>excluído*</v>
      </c>
      <c r="G58" s="129">
        <f>IF('Circunscrição II'!G11&gt;0,IF(AND('Circunscrição II'!$Q11&lt;='Circunscrição II'!G11,'Circunscrição II'!G11&lt;='Circunscrição II'!$R11),'Circunscrição II'!G11,"excluído*"),"")</f>
        <v>1116</v>
      </c>
      <c r="H58" s="128">
        <f>IF('Circunscrição II'!H11&gt;0,IF(AND('Circunscrição II'!$Q11&lt;='Circunscrição II'!H11,'Circunscrição II'!H11&lt;='Circunscrição II'!$R11),'Circunscrição II'!H11,"excluído*"),"")</f>
        <v>1406.2</v>
      </c>
      <c r="I58" s="128">
        <f>IF('Circunscrição II'!I11&gt;0,IF(AND('Circunscrição II'!$Q11&lt;='Circunscrição II'!I11,'Circunscrição II'!I11&lt;='Circunscrição II'!$R11),'Circunscrição II'!I11,"excluído*"),"")</f>
        <v>1200</v>
      </c>
      <c r="J58" s="128" t="str">
        <f>IF('Circunscrição II'!J11&gt;0,IF(AND('Circunscrição II'!$Q11&lt;='Circunscrição II'!J11,'Circunscrição II'!J11&lt;='Circunscrição II'!$R11),'Circunscrição II'!J11,"excluído*"),"")</f>
        <v>excluído*</v>
      </c>
      <c r="K58" s="130" t="str">
        <f>IF('Circunscrição II'!K11&gt;0,IF(AND('Circunscrição II'!$Q11&lt;='Circunscrição II'!K11,'Circunscrição II'!K11&lt;='Circunscrição II'!$R11),'Circunscrição II'!K11,"excluído*"),"")</f>
        <v/>
      </c>
      <c r="L58" s="147" t="str">
        <f>IF('Circunscrição II'!L11&gt;0,IF(AND('Circunscrição II'!$Q11&lt;='Circunscrição II'!L11,'Circunscrição II'!L11&lt;='Circunscrição II'!$R11),'Circunscrição II'!L11,"excluído*"),"")</f>
        <v/>
      </c>
      <c r="M58" s="148" t="str">
        <f>IF('Circunscrição II'!M11&gt;0,IF(AND('Circunscrição II'!$Q11&lt;='Circunscrição II'!M11,'Circunscrição II'!M11&lt;='Circunscrição II'!$R11),'Circunscrição II'!M11,"excluído*"),"")</f>
        <v/>
      </c>
      <c r="N58" s="149" t="str">
        <f>IF('Circunscrição II'!N11&gt;0,IF(AND('Circunscrição II'!$Q11&lt;='Circunscrição II'!N11,'Circunscrição II'!N11&lt;='Circunscrição II'!$R11),'Circunscrição II'!N11,"excluído*"),"")</f>
        <v/>
      </c>
      <c r="O58" s="134">
        <f t="shared" si="7"/>
        <v>1240.73</v>
      </c>
      <c r="Q58" s="131">
        <f t="shared" si="8"/>
        <v>1240.73</v>
      </c>
      <c r="R58" s="135"/>
    </row>
    <row r="59" ht="24.0" customHeight="1">
      <c r="A59" s="63"/>
      <c r="B59" s="99"/>
      <c r="C59" s="99"/>
      <c r="D59" s="239">
        <f t="shared" ref="D59:E59" si="14">D12</f>
        <v>1</v>
      </c>
      <c r="E59" s="151" t="str">
        <f t="shared" si="14"/>
        <v>Sanitização Externa</v>
      </c>
      <c r="F59" s="152" t="str">
        <f>IF('Circunscrição II'!F12&gt;0,IF(AND('Circunscrição II'!$Q12&lt;='Circunscrição II'!F12,'Circunscrição II'!F12&lt;='Circunscrição II'!$R12),'Circunscrição II'!F12,"excluído*"),"")</f>
        <v>excluído*</v>
      </c>
      <c r="G59" s="153" t="str">
        <f>IF('Circunscrição II'!G12&gt;0,IF(AND('Circunscrição II'!$Q12&lt;='Circunscrição II'!G12,'Circunscrição II'!G12&lt;='Circunscrição II'!$R12),'Circunscrição II'!G12,"excluído*"),"")</f>
        <v>excluído*</v>
      </c>
      <c r="H59" s="152">
        <f>IF('Circunscrição II'!H12&gt;0,IF(AND('Circunscrição II'!$Q12&lt;='Circunscrição II'!H12,'Circunscrição II'!H12&lt;='Circunscrição II'!$R12),'Circunscrição II'!H12,"excluído*"),"")</f>
        <v>560.3</v>
      </c>
      <c r="I59" s="153">
        <f>IF('Circunscrição II'!I12&gt;0,IF(AND('Circunscrição II'!$Q12&lt;='Circunscrição II'!I12,'Circunscrição II'!I12&lt;='Circunscrição II'!$R12),'Circunscrição II'!I12,"excluído*"),"")</f>
        <v>400</v>
      </c>
      <c r="J59" s="152">
        <f>IF('Circunscrição II'!J12&gt;0,IF(AND('Circunscrição II'!$Q12&lt;='Circunscrição II'!J12,'Circunscrição II'!J12&lt;='Circunscrição II'!$R12),'Circunscrição II'!J12,"excluído*"),"")</f>
        <v>400</v>
      </c>
      <c r="K59" s="154" t="str">
        <f>IF('Circunscrição II'!K12&gt;0,IF(AND('Circunscrição II'!$Q12&lt;='Circunscrição II'!K12,'Circunscrição II'!K12&lt;='Circunscrição II'!$R12),'Circunscrição II'!K12,"excluído*"),"")</f>
        <v/>
      </c>
      <c r="L59" s="155" t="str">
        <f>IF('Circunscrição II'!L12&gt;0,IF(AND('Circunscrição II'!$Q12&lt;='Circunscrição II'!L12,'Circunscrição II'!L12&lt;='Circunscrição II'!$R12),'Circunscrição II'!L12,"excluído*"),"")</f>
        <v/>
      </c>
      <c r="M59" s="156" t="str">
        <f>IF('Circunscrição II'!M12&gt;0,IF(AND('Circunscrição II'!$Q12&lt;='Circunscrição II'!M12,'Circunscrição II'!M12&lt;='Circunscrição II'!$R12),'Circunscrição II'!M12,"excluído*"),"")</f>
        <v/>
      </c>
      <c r="N59" s="157" t="str">
        <f>IF('Circunscrição II'!N12&gt;0,IF(AND('Circunscrição II'!$Q12&lt;='Circunscrição II'!N12,'Circunscrição II'!N12&lt;='Circunscrição II'!$R12),'Circunscrição II'!N12,"excluído*"),"")</f>
        <v/>
      </c>
      <c r="O59" s="158">
        <f t="shared" si="7"/>
        <v>453.43</v>
      </c>
      <c r="P59" s="159"/>
      <c r="Q59" s="160">
        <f t="shared" si="8"/>
        <v>453.43</v>
      </c>
      <c r="R59" s="161"/>
    </row>
    <row r="60" ht="24.0" customHeight="1">
      <c r="A60" s="63"/>
      <c r="B60" s="226">
        <f t="shared" ref="B60:E60" si="15">B13</f>
        <v>37</v>
      </c>
      <c r="C60" s="236" t="str">
        <f t="shared" si="15"/>
        <v>Itapetininga
Rua Quintino Bocaiuva, 784  </v>
      </c>
      <c r="D60" s="240">
        <f t="shared" si="15"/>
        <v>5</v>
      </c>
      <c r="E60" s="163" t="str">
        <f t="shared" si="15"/>
        <v>Desinsetização Semestral</v>
      </c>
      <c r="F60" s="164">
        <f>IF('Circunscrição II'!F13&gt;0,IF(AND('Circunscrição II'!$Q13&lt;='Circunscrição II'!F13,'Circunscrição II'!F13&lt;='Circunscrição II'!$R13),'Circunscrição II'!F13,"excluído*"),"")</f>
        <v>1226.95</v>
      </c>
      <c r="G60" s="165">
        <f>IF('Circunscrição II'!G13&gt;0,IF(AND('Circunscrição II'!$Q13&lt;='Circunscrição II'!G13,'Circunscrição II'!G13&lt;='Circunscrição II'!$R13),'Circunscrição II'!G13,"excluído*"),"")</f>
        <v>2800</v>
      </c>
      <c r="H60" s="165">
        <f>IF('Circunscrição II'!H13&gt;0,IF(AND('Circunscrição II'!$Q13&lt;='Circunscrição II'!H13,'Circunscrição II'!H13&lt;='Circunscrição II'!$R13),'Circunscrição II'!H13,"excluído*"),"")</f>
        <v>2453.9</v>
      </c>
      <c r="I60" s="164" t="str">
        <f>IF('Circunscrição II'!I13&gt;0,IF(AND('Circunscrição II'!$Q13&lt;='Circunscrição II'!I13,'Circunscrição II'!I13&lt;='Circunscrição II'!$R13),'Circunscrição II'!I13,"excluído*"),"")</f>
        <v>excluído*</v>
      </c>
      <c r="J60" s="164" t="str">
        <f>IF('Circunscrição II'!J13&gt;0,IF(AND('Circunscrição II'!$Q13&lt;='Circunscrição II'!J13,'Circunscrição II'!J13&lt;='Circunscrição II'!$R13),'Circunscrição II'!J13,"excluído*"),"")</f>
        <v>excluído*</v>
      </c>
      <c r="K60" s="166">
        <f>IF('Circunscrição II'!K13&gt;0,IF(AND('Circunscrição II'!$Q13&lt;='Circunscrição II'!K13,'Circunscrição II'!K13&lt;='Circunscrição II'!$R13),'Circunscrição II'!K13,"excluído*"),"")</f>
        <v>1542.46</v>
      </c>
      <c r="L60" s="167">
        <f>IF('Circunscrição II'!L13&gt;0,IF(AND('Circunscrição II'!$Q13&lt;='Circunscrição II'!L13,'Circunscrição II'!L13&lt;='Circunscrição II'!$R13),'Circunscrição II'!L13,"excluído*"),"")</f>
        <v>1980.657461</v>
      </c>
      <c r="M60" s="168" t="str">
        <f>IF('Circunscrição II'!M13&gt;0,IF(AND('Circunscrição II'!$Q13&lt;='Circunscrição II'!M13,'Circunscrição II'!M13&lt;='Circunscrição II'!$R13),'Circunscrição II'!M13,"excluído*"),"")</f>
        <v>excluído*</v>
      </c>
      <c r="N60" s="169" t="str">
        <f>IF('Circunscrição II'!N13&gt;0,IF(AND('Circunscrição II'!$Q13&lt;='Circunscrição II'!N13,'Circunscrição II'!N13&lt;='Circunscrição II'!$R13),'Circunscrição II'!N13,"excluído*"),"")</f>
        <v/>
      </c>
      <c r="O60" s="170">
        <f t="shared" si="7"/>
        <v>2000.79</v>
      </c>
      <c r="P60" s="171"/>
      <c r="Q60" s="167">
        <f t="shared" si="8"/>
        <v>10003.95</v>
      </c>
      <c r="R60" s="172"/>
    </row>
    <row r="61" ht="24.0" customHeight="1">
      <c r="A61" s="63"/>
      <c r="B61" s="63"/>
      <c r="C61" s="63"/>
      <c r="D61" s="238">
        <f t="shared" ref="D61:E61" si="16">D14</f>
        <v>1</v>
      </c>
      <c r="E61" s="137" t="str">
        <f t="shared" si="16"/>
        <v>Desinsetização Extraordinária</v>
      </c>
      <c r="F61" s="138">
        <f>IF('Circunscrição II'!F14&gt;0,IF(AND('Circunscrição II'!$Q14&lt;='Circunscrição II'!F14,'Circunscrição II'!F14&lt;='Circunscrição II'!$R14),'Circunscrição II'!F14,"excluído*"),"")</f>
        <v>1577.51</v>
      </c>
      <c r="G61" s="138">
        <f>IF('Circunscrição II'!G14&gt;0,IF(AND('Circunscrição II'!$Q14&lt;='Circunscrição II'!G14,'Circunscrição II'!G14&lt;='Circunscrição II'!$R14),'Circunscrição II'!G14,"excluído*"),"")</f>
        <v>2520</v>
      </c>
      <c r="H61" s="138">
        <f>IF('Circunscrição II'!H14&gt;0,IF(AND('Circunscrição II'!$Q14&lt;='Circunscrição II'!H14,'Circunscrição II'!H14&lt;='Circunscrição II'!$R14),'Circunscrição II'!H14,"excluído*"),"")</f>
        <v>2453.9</v>
      </c>
      <c r="I61" s="138">
        <f>IF('Circunscrição II'!I14&gt;0,IF(AND('Circunscrição II'!$Q14&lt;='Circunscrição II'!I14,'Circunscrição II'!I14&lt;='Circunscrição II'!$R14),'Circunscrição II'!I14,"excluído*"),"")</f>
        <v>1900</v>
      </c>
      <c r="J61" s="139" t="str">
        <f>IF('Circunscrição II'!J14&gt;0,IF(AND('Circunscrição II'!$Q14&lt;='Circunscrição II'!J14,'Circunscrição II'!J14&lt;='Circunscrição II'!$R14),'Circunscrição II'!J14,"excluído*"),"")</f>
        <v>excluído*</v>
      </c>
      <c r="K61" s="140" t="str">
        <f>IF('Circunscrição II'!K14&gt;0,IF(AND('Circunscrição II'!$Q14&lt;='Circunscrição II'!K14,'Circunscrição II'!K14&lt;='Circunscrição II'!$R14),'Circunscrição II'!K14,"excluído*"),"")</f>
        <v/>
      </c>
      <c r="L61" s="141" t="str">
        <f>IF('Circunscrição II'!L14&gt;0,IF(AND('Circunscrição II'!$Q14&lt;='Circunscrição II'!L14,'Circunscrição II'!L14&lt;='Circunscrição II'!$R14),'Circunscrição II'!L14,"excluído*"),"")</f>
        <v/>
      </c>
      <c r="M61" s="142" t="str">
        <f>IF('Circunscrição II'!M14&gt;0,IF(AND('Circunscrição II'!$Q14&lt;='Circunscrição II'!M14,'Circunscrição II'!M14&lt;='Circunscrição II'!$R14),'Circunscrição II'!M14,"excluído*"),"")</f>
        <v>excluído*</v>
      </c>
      <c r="N61" s="143" t="str">
        <f>IF('Circunscrição II'!N14&gt;0,IF(AND('Circunscrição II'!$Q14&lt;='Circunscrição II'!N14,'Circunscrição II'!N14&lt;='Circunscrição II'!$R14),'Circunscrição II'!N14,"excluído*"),"")</f>
        <v/>
      </c>
      <c r="O61" s="144">
        <f t="shared" si="7"/>
        <v>2112.85</v>
      </c>
      <c r="Q61" s="141">
        <f t="shared" si="8"/>
        <v>2112.85</v>
      </c>
      <c r="R61" s="145"/>
    </row>
    <row r="62" ht="24.0" customHeight="1">
      <c r="A62" s="63"/>
      <c r="B62" s="63"/>
      <c r="C62" s="63"/>
      <c r="D62" s="176">
        <f t="shared" ref="D62:E62" si="17">D15</f>
        <v>1</v>
      </c>
      <c r="E62" s="127" t="str">
        <f t="shared" si="17"/>
        <v>Sanitização Interna</v>
      </c>
      <c r="F62" s="128" t="str">
        <f>IF('Circunscrição II'!F15&gt;0,IF(AND('Circunscrição II'!$Q15&lt;='Circunscrição II'!F15,'Circunscrição II'!F15&lt;='Circunscrição II'!$R15),'Circunscrição II'!F15,"excluído*"),"")</f>
        <v>excluído*</v>
      </c>
      <c r="G62" s="129">
        <f>IF('Circunscrição II'!G15&gt;0,IF(AND('Circunscrição II'!$Q15&lt;='Circunscrição II'!G15,'Circunscrição II'!G15&lt;='Circunscrição II'!$R15),'Circunscrição II'!G15,"excluído*"),"")</f>
        <v>1116</v>
      </c>
      <c r="H62" s="128">
        <f>IF('Circunscrição II'!H15&gt;0,IF(AND('Circunscrição II'!$Q15&lt;='Circunscrição II'!H15,'Circunscrição II'!H15&lt;='Circunscrição II'!$R15),'Circunscrição II'!H15,"excluído*"),"")</f>
        <v>1115.57</v>
      </c>
      <c r="I62" s="128">
        <f>IF('Circunscrição II'!I15&gt;0,IF(AND('Circunscrição II'!$Q15&lt;='Circunscrição II'!I15,'Circunscrição II'!I15&lt;='Circunscrição II'!$R15),'Circunscrição II'!I15,"excluído*"),"")</f>
        <v>1200</v>
      </c>
      <c r="J62" s="128" t="str">
        <f>IF('Circunscrição II'!J15&gt;0,IF(AND('Circunscrição II'!$Q15&lt;='Circunscrição II'!J15,'Circunscrição II'!J15&lt;='Circunscrição II'!$R15),'Circunscrição II'!J15,"excluído*"),"")</f>
        <v>excluído*</v>
      </c>
      <c r="K62" s="130" t="str">
        <f>IF('Circunscrição II'!K15&gt;0,IF(AND('Circunscrição II'!$Q15&lt;='Circunscrição II'!K15,'Circunscrição II'!K15&lt;='Circunscrição II'!$R15),'Circunscrição II'!K15,"excluído*"),"")</f>
        <v/>
      </c>
      <c r="L62" s="147" t="str">
        <f>IF('Circunscrição II'!L15&gt;0,IF(AND('Circunscrição II'!$Q15&lt;='Circunscrição II'!L15,'Circunscrição II'!L15&lt;='Circunscrição II'!$R15),'Circunscrição II'!L15,"excluído*"),"")</f>
        <v/>
      </c>
      <c r="M62" s="148" t="str">
        <f>IF('Circunscrição II'!M15&gt;0,IF(AND('Circunscrição II'!$Q15&lt;='Circunscrição II'!M15,'Circunscrição II'!M15&lt;='Circunscrição II'!$R15),'Circunscrição II'!M15,"excluído*"),"")</f>
        <v/>
      </c>
      <c r="N62" s="149" t="str">
        <f>IF('Circunscrição II'!N15&gt;0,IF(AND('Circunscrição II'!$Q15&lt;='Circunscrição II'!N15,'Circunscrição II'!N15&lt;='Circunscrição II'!$R15),'Circunscrição II'!N15,"excluído*"),"")</f>
        <v/>
      </c>
      <c r="O62" s="134">
        <f t="shared" si="7"/>
        <v>1143.86</v>
      </c>
      <c r="Q62" s="131">
        <f t="shared" si="8"/>
        <v>1143.86</v>
      </c>
      <c r="R62" s="135"/>
    </row>
    <row r="63" ht="24.0" customHeight="1">
      <c r="A63" s="63"/>
      <c r="B63" s="99"/>
      <c r="C63" s="99"/>
      <c r="D63" s="239">
        <f t="shared" ref="D63:E63" si="18">D16</f>
        <v>1</v>
      </c>
      <c r="E63" s="151" t="str">
        <f t="shared" si="18"/>
        <v>Sanitização Externa</v>
      </c>
      <c r="F63" s="152" t="str">
        <f>IF('Circunscrição II'!F16&gt;0,IF(AND('Circunscrição II'!$Q16&lt;='Circunscrição II'!F16,'Circunscrição II'!F16&lt;='Circunscrição II'!$R16),'Circunscrição II'!F16,"excluído*"),"")</f>
        <v>excluído*</v>
      </c>
      <c r="G63" s="153">
        <f>IF('Circunscrição II'!G16&gt;0,IF(AND('Circunscrição II'!$Q16&lt;='Circunscrição II'!G16,'Circunscrição II'!G16&lt;='Circunscrição II'!$R16),'Circunscrição II'!G16,"excluído*"),"")</f>
        <v>1116</v>
      </c>
      <c r="H63" s="152">
        <f>IF('Circunscrição II'!H16&gt;0,IF(AND('Circunscrição II'!$Q16&lt;='Circunscrição II'!H16,'Circunscrição II'!H16&lt;='Circunscrição II'!$R16),'Circunscrição II'!H16,"excluído*"),"")</f>
        <v>1338.33</v>
      </c>
      <c r="I63" s="153">
        <f>IF('Circunscrição II'!I16&gt;0,IF(AND('Circunscrição II'!$Q16&lt;='Circunscrição II'!I16,'Circunscrição II'!I16&lt;='Circunscrição II'!$R16),'Circunscrição II'!I16,"excluído*"),"")</f>
        <v>1200</v>
      </c>
      <c r="J63" s="152" t="str">
        <f>IF('Circunscrição II'!J16&gt;0,IF(AND('Circunscrição II'!$Q16&lt;='Circunscrição II'!J16,'Circunscrição II'!J16&lt;='Circunscrição II'!$R16),'Circunscrição II'!J16,"excluído*"),"")</f>
        <v>excluído*</v>
      </c>
      <c r="K63" s="154" t="str">
        <f>IF('Circunscrição II'!K16&gt;0,IF(AND('Circunscrição II'!$Q16&lt;='Circunscrição II'!K16,'Circunscrição II'!K16&lt;='Circunscrição II'!$R16),'Circunscrição II'!K16,"excluído*"),"")</f>
        <v/>
      </c>
      <c r="L63" s="155" t="str">
        <f>IF('Circunscrição II'!L16&gt;0,IF(AND('Circunscrição II'!$Q16&lt;='Circunscrição II'!L16,'Circunscrição II'!L16&lt;='Circunscrição II'!$R16),'Circunscrição II'!L16,"excluído*"),"")</f>
        <v/>
      </c>
      <c r="M63" s="156" t="str">
        <f>IF('Circunscrição II'!M16&gt;0,IF(AND('Circunscrição II'!$Q16&lt;='Circunscrição II'!M16,'Circunscrição II'!M16&lt;='Circunscrição II'!$R16),'Circunscrição II'!M16,"excluído*"),"")</f>
        <v/>
      </c>
      <c r="N63" s="157" t="str">
        <f>IF('Circunscrição II'!N16&gt;0,IF(AND('Circunscrição II'!$Q16&lt;='Circunscrição II'!N16,'Circunscrição II'!N16&lt;='Circunscrição II'!$R16),'Circunscrição II'!N16,"excluído*"),"")</f>
        <v/>
      </c>
      <c r="O63" s="158">
        <f t="shared" si="7"/>
        <v>1218.11</v>
      </c>
      <c r="P63" s="159"/>
      <c r="Q63" s="160">
        <f t="shared" si="8"/>
        <v>1218.11</v>
      </c>
      <c r="R63" s="161"/>
    </row>
    <row r="64" ht="24.0" customHeight="1">
      <c r="A64" s="63"/>
      <c r="B64" s="226">
        <f t="shared" ref="B64:E64" si="19">B17</f>
        <v>38</v>
      </c>
      <c r="C64" s="236" t="str">
        <f t="shared" si="19"/>
        <v>Itapeva
Av Dr José Ermírio de Moraes, 1070</v>
      </c>
      <c r="D64" s="240">
        <f t="shared" si="19"/>
        <v>5</v>
      </c>
      <c r="E64" s="163" t="str">
        <f t="shared" si="19"/>
        <v>Desinsetização Semestral</v>
      </c>
      <c r="F64" s="164">
        <f>IF('Circunscrição II'!F17&gt;0,IF(AND('Circunscrição II'!$Q17&lt;='Circunscrição II'!F17,'Circunscrição II'!F17&lt;='Circunscrição II'!$R17),'Circunscrição II'!F17,"excluído*"),"")</f>
        <v>1310.37</v>
      </c>
      <c r="G64" s="165">
        <f>IF('Circunscrição II'!G17&gt;0,IF(AND('Circunscrição II'!$Q17&lt;='Circunscrição II'!G17,'Circunscrição II'!G17&lt;='Circunscrição II'!$R17),'Circunscrição II'!G17,"excluído*"),"")</f>
        <v>2800</v>
      </c>
      <c r="H64" s="165">
        <f>IF('Circunscrição II'!H17&gt;0,IF(AND('Circunscrição II'!$Q17&lt;='Circunscrição II'!H17,'Circunscrição II'!H17&lt;='Circunscrição II'!$R17),'Circunscrição II'!H17,"excluído*"),"")</f>
        <v>2620.73</v>
      </c>
      <c r="I64" s="164" t="str">
        <f>IF('Circunscrição II'!I17&gt;0,IF(AND('Circunscrição II'!$Q17&lt;='Circunscrição II'!I17,'Circunscrição II'!I17&lt;='Circunscrição II'!$R17),'Circunscrição II'!I17,"excluído*"),"")</f>
        <v>excluído*</v>
      </c>
      <c r="J64" s="164" t="str">
        <f>IF('Circunscrição II'!J17&gt;0,IF(AND('Circunscrição II'!$Q17&lt;='Circunscrição II'!J17,'Circunscrição II'!J17&lt;='Circunscrição II'!$R17),'Circunscrição II'!J17,"excluído*"),"")</f>
        <v>excluído*</v>
      </c>
      <c r="K64" s="166">
        <f>IF('Circunscrição II'!K17&gt;0,IF(AND('Circunscrição II'!$Q17&lt;='Circunscrição II'!K17,'Circunscrição II'!K17&lt;='Circunscrição II'!$R17),'Circunscrição II'!K17,"excluído*"),"")</f>
        <v>1647.32</v>
      </c>
      <c r="L64" s="167">
        <f>IF('Circunscrição II'!L17&gt;0,IF(AND('Circunscrição II'!$Q17&lt;='Circunscrição II'!L17,'Circunscrição II'!L17&lt;='Circunscrição II'!$R17),'Circunscrição II'!L17,"excluído*"),"")</f>
        <v>2115.307139</v>
      </c>
      <c r="M64" s="168" t="str">
        <f>IF('Circunscrição II'!M17&gt;0,IF(AND('Circunscrição II'!$Q17&lt;='Circunscrição II'!M17,'Circunscrição II'!M17&lt;='Circunscrição II'!$R17),'Circunscrição II'!M17,"excluído*"),"")</f>
        <v>excluído*</v>
      </c>
      <c r="N64" s="169" t="str">
        <f>IF('Circunscrição II'!N17&gt;0,IF(AND('Circunscrição II'!$Q17&lt;='Circunscrição II'!N17,'Circunscrição II'!N17&lt;='Circunscrição II'!$R17),'Circunscrição II'!N17,"excluído*"),"")</f>
        <v/>
      </c>
      <c r="O64" s="170">
        <f t="shared" si="7"/>
        <v>2098.75</v>
      </c>
      <c r="P64" s="171"/>
      <c r="Q64" s="167">
        <f t="shared" si="8"/>
        <v>10493.75</v>
      </c>
      <c r="R64" s="172"/>
    </row>
    <row r="65" ht="24.0" customHeight="1">
      <c r="A65" s="63"/>
      <c r="B65" s="63"/>
      <c r="C65" s="63"/>
      <c r="D65" s="238">
        <f t="shared" ref="D65:E65" si="20">D18</f>
        <v>1</v>
      </c>
      <c r="E65" s="137" t="str">
        <f t="shared" si="20"/>
        <v>Desinsetização Extraordinária</v>
      </c>
      <c r="F65" s="138">
        <f>IF('Circunscrição II'!F18&gt;0,IF(AND('Circunscrição II'!$Q18&lt;='Circunscrição II'!F18,'Circunscrição II'!F18&lt;='Circunscrição II'!$R18),'Circunscrição II'!F18,"excluído*"),"")</f>
        <v>1684.76</v>
      </c>
      <c r="G65" s="138">
        <f>IF('Circunscrição II'!G18&gt;0,IF(AND('Circunscrição II'!$Q18&lt;='Circunscrição II'!G18,'Circunscrição II'!G18&lt;='Circunscrição II'!$R18),'Circunscrição II'!G18,"excluído*"),"")</f>
        <v>2520</v>
      </c>
      <c r="H65" s="138">
        <f>IF('Circunscrição II'!H18&gt;0,IF(AND('Circunscrição II'!$Q18&lt;='Circunscrição II'!H18,'Circunscrição II'!H18&lt;='Circunscrição II'!$R18),'Circunscrição II'!H18,"excluído*"),"")</f>
        <v>2620.73</v>
      </c>
      <c r="I65" s="138">
        <f>IF('Circunscrição II'!I18&gt;0,IF(AND('Circunscrição II'!$Q18&lt;='Circunscrição II'!I18,'Circunscrição II'!I18&lt;='Circunscrição II'!$R18),'Circunscrição II'!I18,"excluído*"),"")</f>
        <v>2000</v>
      </c>
      <c r="J65" s="139" t="str">
        <f>IF('Circunscrição II'!J18&gt;0,IF(AND('Circunscrição II'!$Q18&lt;='Circunscrição II'!J18,'Circunscrição II'!J18&lt;='Circunscrição II'!$R18),'Circunscrição II'!J18,"excluído*"),"")</f>
        <v>excluído*</v>
      </c>
      <c r="K65" s="140" t="str">
        <f>IF('Circunscrição II'!K18&gt;0,IF(AND('Circunscrição II'!$Q18&lt;='Circunscrição II'!K18,'Circunscrição II'!K18&lt;='Circunscrição II'!$R18),'Circunscrição II'!K18,"excluído*"),"")</f>
        <v/>
      </c>
      <c r="L65" s="141" t="str">
        <f>IF('Circunscrição II'!L18&gt;0,IF(AND('Circunscrição II'!$Q18&lt;='Circunscrição II'!L18,'Circunscrição II'!L18&lt;='Circunscrição II'!$R18),'Circunscrição II'!L18,"excluído*"),"")</f>
        <v/>
      </c>
      <c r="M65" s="142" t="str">
        <f>IF('Circunscrição II'!M18&gt;0,IF(AND('Circunscrição II'!$Q18&lt;='Circunscrição II'!M18,'Circunscrição II'!M18&lt;='Circunscrição II'!$R18),'Circunscrição II'!M18,"excluído*"),"")</f>
        <v>excluído*</v>
      </c>
      <c r="N65" s="143" t="str">
        <f>IF('Circunscrição II'!N18&gt;0,IF(AND('Circunscrição II'!$Q18&lt;='Circunscrição II'!N18,'Circunscrição II'!N18&lt;='Circunscrição II'!$R18),'Circunscrição II'!N18,"excluído*"),"")</f>
        <v/>
      </c>
      <c r="O65" s="144">
        <f t="shared" si="7"/>
        <v>2206.37</v>
      </c>
      <c r="Q65" s="141">
        <f t="shared" si="8"/>
        <v>2206.37</v>
      </c>
      <c r="R65" s="145"/>
    </row>
    <row r="66" ht="24.0" customHeight="1">
      <c r="A66" s="63"/>
      <c r="B66" s="63"/>
      <c r="C66" s="63"/>
      <c r="D66" s="176">
        <f t="shared" ref="D66:E66" si="21">D19</f>
        <v>1</v>
      </c>
      <c r="E66" s="127" t="str">
        <f t="shared" si="21"/>
        <v>Sanitização Interna</v>
      </c>
      <c r="F66" s="128" t="str">
        <f>IF('Circunscrição II'!F19&gt;0,IF(AND('Circunscrição II'!$Q19&lt;='Circunscrição II'!F19,'Circunscrição II'!F19&lt;='Circunscrição II'!$R19),'Circunscrição II'!F19,"excluído*"),"")</f>
        <v>excluído*</v>
      </c>
      <c r="G66" s="129">
        <f>IF('Circunscrição II'!G19&gt;0,IF(AND('Circunscrição II'!$Q19&lt;='Circunscrição II'!G19,'Circunscrição II'!G19&lt;='Circunscrição II'!$R19),'Circunscrição II'!G19,"excluído*"),"")</f>
        <v>1476</v>
      </c>
      <c r="H66" s="128">
        <f>IF('Circunscrição II'!H19&gt;0,IF(AND('Circunscrição II'!$Q19&lt;='Circunscrição II'!H19,'Circunscrição II'!H19&lt;='Circunscrição II'!$R19),'Circunscrição II'!H19,"excluído*"),"")</f>
        <v>2005.64</v>
      </c>
      <c r="I66" s="128">
        <f>IF('Circunscrição II'!I19&gt;0,IF(AND('Circunscrição II'!$Q19&lt;='Circunscrição II'!I19,'Circunscrição II'!I19&lt;='Circunscrição II'!$R19),'Circunscrição II'!I19,"excluído*"),"")</f>
        <v>1500</v>
      </c>
      <c r="J66" s="128" t="str">
        <f>IF('Circunscrição II'!J19&gt;0,IF(AND('Circunscrição II'!$Q19&lt;='Circunscrição II'!J19,'Circunscrição II'!J19&lt;='Circunscrição II'!$R19),'Circunscrição II'!J19,"excluído*"),"")</f>
        <v>excluído*</v>
      </c>
      <c r="K66" s="130" t="str">
        <f>IF('Circunscrição II'!K19&gt;0,IF(AND('Circunscrição II'!$Q19&lt;='Circunscrição II'!K19,'Circunscrição II'!K19&lt;='Circunscrição II'!$R19),'Circunscrição II'!K19,"excluído*"),"")</f>
        <v/>
      </c>
      <c r="L66" s="147" t="str">
        <f>IF('Circunscrição II'!L19&gt;0,IF(AND('Circunscrição II'!$Q19&lt;='Circunscrição II'!L19,'Circunscrição II'!L19&lt;='Circunscrição II'!$R19),'Circunscrição II'!L19,"excluído*"),"")</f>
        <v/>
      </c>
      <c r="M66" s="148" t="str">
        <f>IF('Circunscrição II'!M19&gt;0,IF(AND('Circunscrição II'!$Q19&lt;='Circunscrição II'!M19,'Circunscrição II'!M19&lt;='Circunscrição II'!$R19),'Circunscrição II'!M19,"excluído*"),"")</f>
        <v/>
      </c>
      <c r="N66" s="149" t="str">
        <f>IF('Circunscrição II'!N19&gt;0,IF(AND('Circunscrição II'!$Q19&lt;='Circunscrição II'!N19,'Circunscrição II'!N19&lt;='Circunscrição II'!$R19),'Circunscrição II'!N19,"excluído*"),"")</f>
        <v/>
      </c>
      <c r="O66" s="134">
        <f t="shared" si="7"/>
        <v>1660.55</v>
      </c>
      <c r="Q66" s="131">
        <f t="shared" si="8"/>
        <v>1660.55</v>
      </c>
      <c r="R66" s="135"/>
    </row>
    <row r="67" ht="24.0" customHeight="1">
      <c r="A67" s="63"/>
      <c r="B67" s="99"/>
      <c r="C67" s="99"/>
      <c r="D67" s="239">
        <f t="shared" ref="D67:E67" si="22">D20</f>
        <v>1</v>
      </c>
      <c r="E67" s="151" t="str">
        <f t="shared" si="22"/>
        <v>Sanitização Externa</v>
      </c>
      <c r="F67" s="152" t="str">
        <f>IF('Circunscrição II'!F20&gt;0,IF(AND('Circunscrição II'!$Q20&lt;='Circunscrição II'!F20,'Circunscrição II'!F20&lt;='Circunscrição II'!$R20),'Circunscrição II'!F20,"excluído*"),"")</f>
        <v>excluído*</v>
      </c>
      <c r="G67" s="153">
        <f>IF('Circunscrição II'!G20&gt;0,IF(AND('Circunscrição II'!$Q20&lt;='Circunscrição II'!G20,'Circunscrição II'!G20&lt;='Circunscrição II'!$R20),'Circunscrição II'!G20,"excluído*"),"")</f>
        <v>930</v>
      </c>
      <c r="H67" s="152">
        <f>IF('Circunscrição II'!H20&gt;0,IF(AND('Circunscrição II'!$Q20&lt;='Circunscrição II'!H20,'Circunscrição II'!H20&lt;='Circunscrição II'!$R20),'Circunscrição II'!H20,"excluído*"),"")</f>
        <v>615.09</v>
      </c>
      <c r="I67" s="153">
        <f>IF('Circunscrição II'!I20&gt;0,IF(AND('Circunscrição II'!$Q20&lt;='Circunscrição II'!I20,'Circunscrição II'!I20&lt;='Circunscrição II'!$R20),'Circunscrição II'!I20,"excluído*"),"")</f>
        <v>600</v>
      </c>
      <c r="J67" s="152" t="str">
        <f>IF('Circunscrição II'!J20&gt;0,IF(AND('Circunscrição II'!$Q20&lt;='Circunscrição II'!J20,'Circunscrição II'!J20&lt;='Circunscrição II'!$R20),'Circunscrição II'!J20,"excluído*"),"")</f>
        <v>excluído*</v>
      </c>
      <c r="K67" s="154" t="str">
        <f>IF('Circunscrição II'!K20&gt;0,IF(AND('Circunscrição II'!$Q20&lt;='Circunscrição II'!K20,'Circunscrição II'!K20&lt;='Circunscrição II'!$R20),'Circunscrição II'!K20,"excluído*"),"")</f>
        <v/>
      </c>
      <c r="L67" s="155" t="str">
        <f>IF('Circunscrição II'!L20&gt;0,IF(AND('Circunscrição II'!$Q20&lt;='Circunscrição II'!L20,'Circunscrição II'!L20&lt;='Circunscrição II'!$R20),'Circunscrição II'!L20,"excluído*"),"")</f>
        <v/>
      </c>
      <c r="M67" s="156" t="str">
        <f>IF('Circunscrição II'!M20&gt;0,IF(AND('Circunscrição II'!$Q20&lt;='Circunscrição II'!M20,'Circunscrição II'!M20&lt;='Circunscrição II'!$R20),'Circunscrição II'!M20,"excluído*"),"")</f>
        <v/>
      </c>
      <c r="N67" s="157" t="str">
        <f>IF('Circunscrição II'!N20&gt;0,IF(AND('Circunscrição II'!$Q20&lt;='Circunscrição II'!N20,'Circunscrição II'!N20&lt;='Circunscrição II'!$R20),'Circunscrição II'!N20,"excluído*"),"")</f>
        <v/>
      </c>
      <c r="O67" s="158">
        <f t="shared" si="7"/>
        <v>715.03</v>
      </c>
      <c r="P67" s="159"/>
      <c r="Q67" s="160">
        <f t="shared" si="8"/>
        <v>715.03</v>
      </c>
      <c r="R67" s="161"/>
    </row>
    <row r="68" ht="24.0" customHeight="1">
      <c r="A68" s="63"/>
      <c r="B68" s="226">
        <f t="shared" ref="B68:E68" si="23">B21</f>
        <v>39</v>
      </c>
      <c r="C68" s="236" t="str">
        <f t="shared" si="23"/>
        <v>Itararé
Rua 28 de Agosto, 375 </v>
      </c>
      <c r="D68" s="237">
        <f t="shared" si="23"/>
        <v>5</v>
      </c>
      <c r="E68" s="127" t="str">
        <f t="shared" si="23"/>
        <v>Desinsetização Semestral</v>
      </c>
      <c r="F68" s="128">
        <f>IF('Circunscrição II'!F21&gt;0,IF(AND('Circunscrição II'!$Q21&lt;='Circunscrição II'!F21,'Circunscrição II'!F21&lt;='Circunscrição II'!$R21),'Circunscrição II'!F21,"excluído*"),"")</f>
        <v>412.52</v>
      </c>
      <c r="G68" s="129">
        <f>IF('Circunscrição II'!G21&gt;0,IF(AND('Circunscrição II'!$Q21&lt;='Circunscrição II'!G21,'Circunscrição II'!G21&lt;='Circunscrição II'!$R21),'Circunscrição II'!G21,"excluído*"),"")</f>
        <v>1800</v>
      </c>
      <c r="H68" s="129">
        <f>IF('Circunscrição II'!H21&gt;0,IF(AND('Circunscrição II'!$Q21&lt;='Circunscrição II'!H21,'Circunscrição II'!H21&lt;='Circunscrição II'!$R21),'Circunscrição II'!H21,"excluído*"),"")</f>
        <v>825.03</v>
      </c>
      <c r="I68" s="128" t="str">
        <f>IF('Circunscrição II'!I21&gt;0,IF(AND('Circunscrição II'!$Q21&lt;='Circunscrição II'!I21,'Circunscrição II'!I21&lt;='Circunscrição II'!$R21),'Circunscrição II'!I21,"excluído*"),"")</f>
        <v>excluído*</v>
      </c>
      <c r="J68" s="128">
        <f>IF('Circunscrição II'!J21&gt;0,IF(AND('Circunscrição II'!$Q21&lt;='Circunscrição II'!J21,'Circunscrição II'!J21&lt;='Circunscrição II'!$R21),'Circunscrição II'!J21,"excluído*"),"")</f>
        <v>1378.99</v>
      </c>
      <c r="K68" s="130">
        <f>IF('Circunscrição II'!K21&gt;0,IF(AND('Circunscrição II'!$Q21&lt;='Circunscrição II'!K21,'Circunscrição II'!K21&lt;='Circunscrição II'!$R21),'Circunscrição II'!K21,"excluído*"),"")</f>
        <v>518.59</v>
      </c>
      <c r="L68" s="131">
        <f>IF('Circunscrição II'!L21&gt;0,IF(AND('Circunscrição II'!$Q21&lt;='Circunscrição II'!L21,'Circunscrição II'!L21&lt;='Circunscrição II'!$R21),'Circunscrição II'!L21,"excluído*"),"")</f>
        <v>665.9162331</v>
      </c>
      <c r="M68" s="132">
        <f>IF('Circunscrição II'!M21&gt;0,IF(AND('Circunscrição II'!$Q21&lt;='Circunscrição II'!M21,'Circunscrição II'!M21&lt;='Circunscrição II'!$R21),'Circunscrição II'!M21,"excluído*"),"")</f>
        <v>372.18</v>
      </c>
      <c r="N68" s="133" t="str">
        <f>IF('Circunscrição II'!N21&gt;0,IF(AND('Circunscrição II'!$Q21&lt;='Circunscrição II'!N21,'Circunscrição II'!N21&lt;='Circunscrição II'!$R21),'Circunscrição II'!N21,"excluído*"),"")</f>
        <v/>
      </c>
      <c r="O68" s="134">
        <f t="shared" si="7"/>
        <v>853.32</v>
      </c>
      <c r="Q68" s="131">
        <f t="shared" si="8"/>
        <v>4266.6</v>
      </c>
      <c r="R68" s="135"/>
    </row>
    <row r="69" ht="24.0" customHeight="1">
      <c r="A69" s="63"/>
      <c r="B69" s="63"/>
      <c r="C69" s="63"/>
      <c r="D69" s="238">
        <f t="shared" ref="D69:E69" si="24">D22</f>
        <v>1</v>
      </c>
      <c r="E69" s="137" t="str">
        <f t="shared" si="24"/>
        <v>Desinsetização Extraordinária</v>
      </c>
      <c r="F69" s="138">
        <f>IF('Circunscrição II'!F22&gt;0,IF(AND('Circunscrição II'!$Q22&lt;='Circunscrição II'!F22,'Circunscrição II'!F22&lt;='Circunscrição II'!$R22),'Circunscrição II'!F22,"excluído*"),"")</f>
        <v>530.38</v>
      </c>
      <c r="G69" s="138">
        <f>IF('Circunscrição II'!G22&gt;0,IF(AND('Circunscrição II'!$Q22&lt;='Circunscrição II'!G22,'Circunscrição II'!G22&lt;='Circunscrição II'!$R22),'Circunscrição II'!G22,"excluído*"),"")</f>
        <v>1620</v>
      </c>
      <c r="H69" s="138">
        <f>IF('Circunscrição II'!H22&gt;0,IF(AND('Circunscrição II'!$Q22&lt;='Circunscrição II'!H22,'Circunscrição II'!H22&lt;='Circunscrição II'!$R22),'Circunscrição II'!H22,"excluído*"),"")</f>
        <v>825.03</v>
      </c>
      <c r="I69" s="138" t="str">
        <f>IF('Circunscrição II'!I22&gt;0,IF(AND('Circunscrição II'!$Q22&lt;='Circunscrição II'!I22,'Circunscrição II'!I22&lt;='Circunscrição II'!$R22),'Circunscrição II'!I22,"excluído*"),"")</f>
        <v>excluído*</v>
      </c>
      <c r="J69" s="139">
        <f>IF('Circunscrição II'!J22&gt;0,IF(AND('Circunscrição II'!$Q22&lt;='Circunscrição II'!J22,'Circunscrição II'!J22&lt;='Circunscrição II'!$R22),'Circunscrição II'!J22,"excluído*"),"")</f>
        <v>1378.99</v>
      </c>
      <c r="K69" s="140" t="str">
        <f>IF('Circunscrição II'!K22&gt;0,IF(AND('Circunscrição II'!$Q22&lt;='Circunscrição II'!K22,'Circunscrição II'!K22&lt;='Circunscrição II'!$R22),'Circunscrição II'!K22,"excluído*"),"")</f>
        <v/>
      </c>
      <c r="L69" s="141" t="str">
        <f>IF('Circunscrição II'!L22&gt;0,IF(AND('Circunscrição II'!$Q22&lt;='Circunscrição II'!L22,'Circunscrição II'!L22&lt;='Circunscrição II'!$R22),'Circunscrição II'!L22,"excluído*"),"")</f>
        <v/>
      </c>
      <c r="M69" s="142" t="str">
        <f>IF('Circunscrição II'!M22&gt;0,IF(AND('Circunscrição II'!$Q22&lt;='Circunscrição II'!M22,'Circunscrição II'!M22&lt;='Circunscrição II'!$R22),'Circunscrição II'!M22,"excluído*"),"")</f>
        <v>excluído*</v>
      </c>
      <c r="N69" s="143" t="str">
        <f>IF('Circunscrição II'!N22&gt;0,IF(AND('Circunscrição II'!$Q22&lt;='Circunscrição II'!N22,'Circunscrição II'!N22&lt;='Circunscrição II'!$R22),'Circunscrição II'!N22,"excluído*"),"")</f>
        <v/>
      </c>
      <c r="O69" s="144">
        <f t="shared" si="7"/>
        <v>1088.6</v>
      </c>
      <c r="Q69" s="141">
        <f t="shared" si="8"/>
        <v>1088.6</v>
      </c>
      <c r="R69" s="145"/>
    </row>
    <row r="70" ht="24.0" customHeight="1">
      <c r="A70" s="63"/>
      <c r="B70" s="63"/>
      <c r="C70" s="63"/>
      <c r="D70" s="176">
        <f t="shared" ref="D70:E70" si="25">D23</f>
        <v>1</v>
      </c>
      <c r="E70" s="127" t="str">
        <f t="shared" si="25"/>
        <v>Sanitização Interna</v>
      </c>
      <c r="F70" s="128" t="str">
        <f>IF('Circunscrição II'!F23&gt;0,IF(AND('Circunscrição II'!$Q23&lt;='Circunscrição II'!F23,'Circunscrição II'!F23&lt;='Circunscrição II'!$R23),'Circunscrição II'!F23,"excluído*"),"")</f>
        <v>excluído*</v>
      </c>
      <c r="G70" s="129">
        <f>IF('Circunscrição II'!G23&gt;0,IF(AND('Circunscrição II'!$Q23&lt;='Circunscrição II'!G23,'Circunscrição II'!G23&lt;='Circunscrição II'!$R23),'Circunscrição II'!G23,"excluído*"),"")</f>
        <v>1116</v>
      </c>
      <c r="H70" s="128">
        <f>IF('Circunscrição II'!H23&gt;0,IF(AND('Circunscrição II'!$Q23&lt;='Circunscrição II'!H23,'Circunscrição II'!H23&lt;='Circunscrição II'!$R23),'Circunscrição II'!H23,"excluído*"),"")</f>
        <v>726.5</v>
      </c>
      <c r="I70" s="128">
        <f>IF('Circunscrição II'!I23&gt;0,IF(AND('Circunscrição II'!$Q23&lt;='Circunscrição II'!I23,'Circunscrição II'!I23&lt;='Circunscrição II'!$R23),'Circunscrição II'!I23,"excluído*"),"")</f>
        <v>900</v>
      </c>
      <c r="J70" s="128">
        <f>IF('Circunscrição II'!J23&gt;0,IF(AND('Circunscrição II'!$Q23&lt;='Circunscrição II'!J23,'Circunscrição II'!J23&lt;='Circunscrição II'!$R23),'Circunscrição II'!J23,"excluído*"),"")</f>
        <v>1214.3</v>
      </c>
      <c r="K70" s="130" t="str">
        <f>IF('Circunscrição II'!K23&gt;0,IF(AND('Circunscrição II'!$Q23&lt;='Circunscrição II'!K23,'Circunscrição II'!K23&lt;='Circunscrição II'!$R23),'Circunscrição II'!K23,"excluído*"),"")</f>
        <v/>
      </c>
      <c r="L70" s="147" t="str">
        <f>IF('Circunscrição II'!L23&gt;0,IF(AND('Circunscrição II'!$Q23&lt;='Circunscrição II'!L23,'Circunscrição II'!L23&lt;='Circunscrição II'!$R23),'Circunscrição II'!L23,"excluído*"),"")</f>
        <v/>
      </c>
      <c r="M70" s="148" t="str">
        <f>IF('Circunscrição II'!M23&gt;0,IF(AND('Circunscrição II'!$Q23&lt;='Circunscrição II'!M23,'Circunscrição II'!M23&lt;='Circunscrição II'!$R23),'Circunscrição II'!M23,"excluído*"),"")</f>
        <v/>
      </c>
      <c r="N70" s="149" t="str">
        <f>IF('Circunscrição II'!N23&gt;0,IF(AND('Circunscrição II'!$Q23&lt;='Circunscrição II'!N23,'Circunscrição II'!N23&lt;='Circunscrição II'!$R23),'Circunscrição II'!N23,"excluído*"),"")</f>
        <v/>
      </c>
      <c r="O70" s="134">
        <f t="shared" si="7"/>
        <v>989.2</v>
      </c>
      <c r="Q70" s="131">
        <f t="shared" si="8"/>
        <v>989.2</v>
      </c>
      <c r="R70" s="135"/>
    </row>
    <row r="71" ht="24.0" customHeight="1">
      <c r="A71" s="63"/>
      <c r="B71" s="99"/>
      <c r="C71" s="99"/>
      <c r="D71" s="239">
        <f t="shared" ref="D71:E71" si="26">D24</f>
        <v>1</v>
      </c>
      <c r="E71" s="151" t="str">
        <f t="shared" si="26"/>
        <v>Sanitização Externa</v>
      </c>
      <c r="F71" s="152" t="str">
        <f>IF('Circunscrição II'!F24&gt;0,IF(AND('Circunscrição II'!$Q24&lt;='Circunscrição II'!F24,'Circunscrição II'!F24&lt;='Circunscrição II'!$R24),'Circunscrição II'!F24,"excluído*"),"")</f>
        <v>excluído*</v>
      </c>
      <c r="G71" s="153" t="str">
        <f>IF('Circunscrição II'!G24&gt;0,IF(AND('Circunscrição II'!$Q24&lt;='Circunscrição II'!G24,'Circunscrição II'!G24&lt;='Circunscrição II'!$R24),'Circunscrição II'!G24,"excluído*"),"")</f>
        <v>excluído*</v>
      </c>
      <c r="H71" s="152">
        <f>IF('Circunscrição II'!H24&gt;0,IF(AND('Circunscrição II'!$Q24&lt;='Circunscrição II'!H24,'Circunscrição II'!H24&lt;='Circunscrição II'!$R24),'Circunscrição II'!H24,"excluído*"),"")</f>
        <v>350.4</v>
      </c>
      <c r="I71" s="153">
        <f>IF('Circunscrição II'!I24&gt;0,IF(AND('Circunscrição II'!$Q24&lt;='Circunscrição II'!I24,'Circunscrição II'!I24&lt;='Circunscrição II'!$R24),'Circunscrição II'!I24,"excluído*"),"")</f>
        <v>380</v>
      </c>
      <c r="J71" s="152">
        <f>IF('Circunscrição II'!J24&gt;0,IF(AND('Circunscrição II'!$Q24&lt;='Circunscrição II'!J24,'Circunscrição II'!J24&lt;='Circunscrição II'!$R24),'Circunscrição II'!J24,"excluído*"),"")</f>
        <v>400</v>
      </c>
      <c r="K71" s="154" t="str">
        <f>IF('Circunscrição II'!K24&gt;0,IF(AND('Circunscrição II'!$Q24&lt;='Circunscrição II'!K24,'Circunscrição II'!K24&lt;='Circunscrição II'!$R24),'Circunscrição II'!K24,"excluído*"),"")</f>
        <v/>
      </c>
      <c r="L71" s="155" t="str">
        <f>IF('Circunscrição II'!L24&gt;0,IF(AND('Circunscrição II'!$Q24&lt;='Circunscrição II'!L24,'Circunscrição II'!L24&lt;='Circunscrição II'!$R24),'Circunscrição II'!L24,"excluído*"),"")</f>
        <v/>
      </c>
      <c r="M71" s="156" t="str">
        <f>IF('Circunscrição II'!M24&gt;0,IF(AND('Circunscrição II'!$Q24&lt;='Circunscrição II'!M24,'Circunscrição II'!M24&lt;='Circunscrição II'!$R24),'Circunscrição II'!M24,"excluído*"),"")</f>
        <v/>
      </c>
      <c r="N71" s="157" t="str">
        <f>IF('Circunscrição II'!N24&gt;0,IF(AND('Circunscrição II'!$Q24&lt;='Circunscrição II'!N24,'Circunscrição II'!N24&lt;='Circunscrição II'!$R24),'Circunscrição II'!N24,"excluído*"),"")</f>
        <v/>
      </c>
      <c r="O71" s="158">
        <f t="shared" si="7"/>
        <v>376.8</v>
      </c>
      <c r="P71" s="159"/>
      <c r="Q71" s="160">
        <f t="shared" si="8"/>
        <v>376.8</v>
      </c>
      <c r="R71" s="161"/>
    </row>
    <row r="72" ht="24.0" customHeight="1">
      <c r="A72" s="63"/>
      <c r="B72" s="226">
        <f t="shared" ref="B72:E72" si="27">B25</f>
        <v>40</v>
      </c>
      <c r="C72" s="236" t="str">
        <f t="shared" si="27"/>
        <v>Piedade
Rua José Batista, 152 (2º e 3º pavimentos)   </v>
      </c>
      <c r="D72" s="240">
        <f t="shared" si="27"/>
        <v>5</v>
      </c>
      <c r="E72" s="163" t="str">
        <f t="shared" si="27"/>
        <v>Desinsetização Semestral</v>
      </c>
      <c r="F72" s="164">
        <f>IF('Circunscrição II'!F25&gt;0,IF(AND('Circunscrição II'!$Q25&lt;='Circunscrição II'!F25,'Circunscrição II'!F25&lt;='Circunscrição II'!$R25),'Circunscrição II'!F25,"excluído*"),"")</f>
        <v>518.37</v>
      </c>
      <c r="G72" s="165">
        <f>IF('Circunscrição II'!G25&gt;0,IF(AND('Circunscrição II'!$Q25&lt;='Circunscrição II'!G25,'Circunscrição II'!G25&lt;='Circunscrição II'!$R25),'Circunscrição II'!G25,"excluído*"),"")</f>
        <v>1800</v>
      </c>
      <c r="H72" s="165">
        <f>IF('Circunscrição II'!H25&gt;0,IF(AND('Circunscrição II'!$Q25&lt;='Circunscrição II'!H25,'Circunscrição II'!H25&lt;='Circunscrição II'!$R25),'Circunscrição II'!H25,"excluído*"),"")</f>
        <v>1036.74</v>
      </c>
      <c r="I72" s="164" t="str">
        <f>IF('Circunscrição II'!I25&gt;0,IF(AND('Circunscrição II'!$Q25&lt;='Circunscrição II'!I25,'Circunscrição II'!I25&lt;='Circunscrição II'!$R25),'Circunscrição II'!I25,"excluído*"),"")</f>
        <v>excluído*</v>
      </c>
      <c r="J72" s="164">
        <f>IF('Circunscrição II'!J25&gt;0,IF(AND('Circunscrição II'!$Q25&lt;='Circunscrição II'!J25,'Circunscrição II'!J25&lt;='Circunscrição II'!$R25),'Circunscrição II'!J25,"excluído*"),"")</f>
        <v>1732.84</v>
      </c>
      <c r="K72" s="166">
        <f>IF('Circunscrição II'!K25&gt;0,IF(AND('Circunscrição II'!$Q25&lt;='Circunscrição II'!K25,'Circunscrição II'!K25&lt;='Circunscrição II'!$R25),'Circunscrição II'!K25,"excluído*"),"")</f>
        <v>651.67</v>
      </c>
      <c r="L72" s="167">
        <f>IF('Circunscrição II'!L25&gt;0,IF(AND('Circunscrição II'!$Q25&lt;='Circunscrição II'!L25,'Circunscrição II'!L25&lt;='Circunscrição II'!$R25),'Circunscrição II'!L25,"excluído*"),"")</f>
        <v>836.8029303</v>
      </c>
      <c r="M72" s="168" t="str">
        <f>IF('Circunscrição II'!M25&gt;0,IF(AND('Circunscrição II'!$Q25&lt;='Circunscrição II'!M25,'Circunscrição II'!M25&lt;='Circunscrição II'!$R25),'Circunscrição II'!M25,"excluído*"),"")</f>
        <v>excluído*</v>
      </c>
      <c r="N72" s="169" t="str">
        <f>IF('Circunscrição II'!N25&gt;0,IF(AND('Circunscrição II'!$Q25&lt;='Circunscrição II'!N25,'Circunscrição II'!N25&lt;='Circunscrição II'!$R25),'Circunscrição II'!N25,"excluído*"),"")</f>
        <v/>
      </c>
      <c r="O72" s="170">
        <f t="shared" si="7"/>
        <v>1096.07</v>
      </c>
      <c r="P72" s="171"/>
      <c r="Q72" s="167">
        <f t="shared" si="8"/>
        <v>5480.35</v>
      </c>
      <c r="R72" s="172"/>
    </row>
    <row r="73" ht="24.0" customHeight="1">
      <c r="A73" s="63"/>
      <c r="B73" s="63"/>
      <c r="C73" s="63"/>
      <c r="D73" s="238">
        <f t="shared" ref="D73:E73" si="28">D26</f>
        <v>1</v>
      </c>
      <c r="E73" s="137" t="str">
        <f t="shared" si="28"/>
        <v>Desinsetização Extraordinária</v>
      </c>
      <c r="F73" s="138">
        <f>IF('Circunscrição II'!F26&gt;0,IF(AND('Circunscrição II'!$Q26&lt;='Circunscrição II'!F26,'Circunscrição II'!F26&lt;='Circunscrição II'!$R26),'Circunscrição II'!F26,"excluído*"),"")</f>
        <v>666.48</v>
      </c>
      <c r="G73" s="138">
        <f>IF('Circunscrição II'!G26&gt;0,IF(AND('Circunscrição II'!$Q26&lt;='Circunscrição II'!G26,'Circunscrição II'!G26&lt;='Circunscrição II'!$R26),'Circunscrição II'!G26,"excluído*"),"")</f>
        <v>1620</v>
      </c>
      <c r="H73" s="138">
        <f>IF('Circunscrição II'!H26&gt;0,IF(AND('Circunscrição II'!$Q26&lt;='Circunscrição II'!H26,'Circunscrição II'!H26&lt;='Circunscrição II'!$R26),'Circunscrição II'!H26,"excluído*"),"")</f>
        <v>1036.74</v>
      </c>
      <c r="I73" s="138">
        <f>IF('Circunscrição II'!I26&gt;0,IF(AND('Circunscrição II'!$Q26&lt;='Circunscrição II'!I26,'Circunscrição II'!I26&lt;='Circunscrição II'!$R26),'Circunscrição II'!I26,"excluído*"),"")</f>
        <v>1400</v>
      </c>
      <c r="J73" s="139" t="str">
        <f>IF('Circunscrição II'!J26&gt;0,IF(AND('Circunscrição II'!$Q26&lt;='Circunscrição II'!J26,'Circunscrição II'!J26&lt;='Circunscrição II'!$R26),'Circunscrição II'!J26,"excluído*"),"")</f>
        <v>excluído*</v>
      </c>
      <c r="K73" s="140" t="str">
        <f>IF('Circunscrição II'!K26&gt;0,IF(AND('Circunscrição II'!$Q26&lt;='Circunscrição II'!K26,'Circunscrição II'!K26&lt;='Circunscrição II'!$R26),'Circunscrição II'!K26,"excluído*"),"")</f>
        <v/>
      </c>
      <c r="L73" s="141" t="str">
        <f>IF('Circunscrição II'!L26&gt;0,IF(AND('Circunscrição II'!$Q26&lt;='Circunscrição II'!L26,'Circunscrição II'!L26&lt;='Circunscrição II'!$R26),'Circunscrição II'!L26,"excluído*"),"")</f>
        <v/>
      </c>
      <c r="M73" s="142" t="str">
        <f>IF('Circunscrição II'!M26&gt;0,IF(AND('Circunscrição II'!$Q26&lt;='Circunscrição II'!M26,'Circunscrição II'!M26&lt;='Circunscrição II'!$R26),'Circunscrição II'!M26,"excluído*"),"")</f>
        <v>excluído*</v>
      </c>
      <c r="N73" s="143" t="str">
        <f>IF('Circunscrição II'!N26&gt;0,IF(AND('Circunscrição II'!$Q26&lt;='Circunscrição II'!N26,'Circunscrição II'!N26&lt;='Circunscrição II'!$R26),'Circunscrição II'!N26,"excluído*"),"")</f>
        <v/>
      </c>
      <c r="O73" s="144">
        <f t="shared" si="7"/>
        <v>1180.81</v>
      </c>
      <c r="Q73" s="141">
        <f t="shared" si="8"/>
        <v>1180.81</v>
      </c>
      <c r="R73" s="145"/>
    </row>
    <row r="74" ht="24.0" customHeight="1">
      <c r="A74" s="63"/>
      <c r="B74" s="63"/>
      <c r="C74" s="63"/>
      <c r="D74" s="176">
        <f t="shared" ref="D74:E74" si="29">D27</f>
        <v>1</v>
      </c>
      <c r="E74" s="127" t="str">
        <f t="shared" si="29"/>
        <v>Sanitização Interna</v>
      </c>
      <c r="F74" s="128" t="str">
        <f>IF('Circunscrição II'!F27&gt;0,IF(AND('Circunscrição II'!$Q27&lt;='Circunscrição II'!F27,'Circunscrição II'!F27&lt;='Circunscrição II'!$R27),'Circunscrição II'!F27,"excluído*"),"")</f>
        <v>excluído*</v>
      </c>
      <c r="G74" s="129">
        <f>IF('Circunscrição II'!G27&gt;0,IF(AND('Circunscrição II'!$Q27&lt;='Circunscrição II'!G27,'Circunscrição II'!G27&lt;='Circunscrição II'!$R27),'Circunscrição II'!G27,"excluído*"),"")</f>
        <v>1116</v>
      </c>
      <c r="H74" s="128">
        <f>IF('Circunscrição II'!H27&gt;0,IF(AND('Circunscrição II'!$Q27&lt;='Circunscrição II'!H27,'Circunscrição II'!H27&lt;='Circunscrição II'!$R27),'Circunscrição II'!H27,"excluído*"),"")</f>
        <v>889.33</v>
      </c>
      <c r="I74" s="128">
        <f>IF('Circunscrição II'!I27&gt;0,IF(AND('Circunscrição II'!$Q27&lt;='Circunscrição II'!I27,'Circunscrição II'!I27&lt;='Circunscrição II'!$R27),'Circunscrição II'!I27,"excluído*"),"")</f>
        <v>800</v>
      </c>
      <c r="J74" s="128" t="str">
        <f>IF('Circunscrição II'!J27&gt;0,IF(AND('Circunscrição II'!$Q27&lt;='Circunscrição II'!J27,'Circunscrição II'!J27&lt;='Circunscrição II'!$R27),'Circunscrição II'!J27,"excluído*"),"")</f>
        <v>excluído*</v>
      </c>
      <c r="K74" s="130" t="str">
        <f>IF('Circunscrição II'!K27&gt;0,IF(AND('Circunscrição II'!$Q27&lt;='Circunscrição II'!K27,'Circunscrição II'!K27&lt;='Circunscrição II'!$R27),'Circunscrição II'!K27,"excluído*"),"")</f>
        <v/>
      </c>
      <c r="L74" s="147" t="str">
        <f>IF('Circunscrição II'!L27&gt;0,IF(AND('Circunscrição II'!$Q27&lt;='Circunscrição II'!L27,'Circunscrição II'!L27&lt;='Circunscrição II'!$R27),'Circunscrição II'!L27,"excluído*"),"")</f>
        <v/>
      </c>
      <c r="M74" s="148" t="str">
        <f>IF('Circunscrição II'!M27&gt;0,IF(AND('Circunscrição II'!$Q27&lt;='Circunscrição II'!M27,'Circunscrição II'!M27&lt;='Circunscrição II'!$R27),'Circunscrição II'!M27,"excluído*"),"")</f>
        <v/>
      </c>
      <c r="N74" s="149" t="str">
        <f>IF('Circunscrição II'!N27&gt;0,IF(AND('Circunscrição II'!$Q27&lt;='Circunscrição II'!N27,'Circunscrição II'!N27&lt;='Circunscrição II'!$R27),'Circunscrição II'!N27,"excluído*"),"")</f>
        <v/>
      </c>
      <c r="O74" s="134">
        <f t="shared" si="7"/>
        <v>935.11</v>
      </c>
      <c r="Q74" s="131">
        <f t="shared" si="8"/>
        <v>935.11</v>
      </c>
      <c r="R74" s="135"/>
    </row>
    <row r="75" ht="24.0" customHeight="1">
      <c r="A75" s="63"/>
      <c r="B75" s="99"/>
      <c r="C75" s="99"/>
      <c r="D75" s="239">
        <f t="shared" ref="D75:E75" si="30">D28</f>
        <v>1</v>
      </c>
      <c r="E75" s="151" t="str">
        <f t="shared" si="30"/>
        <v>Sanitização Externa</v>
      </c>
      <c r="F75" s="152" t="str">
        <f>IF('Circunscrição II'!F28&gt;0,IF(AND('Circunscrição II'!$Q28&lt;='Circunscrição II'!F28,'Circunscrição II'!F28&lt;='Circunscrição II'!$R28),'Circunscrição II'!F28,"excluído*"),"")</f>
        <v>excluído*</v>
      </c>
      <c r="G75" s="153" t="str">
        <f>IF('Circunscrição II'!G28&gt;0,IF(AND('Circunscrição II'!$Q28&lt;='Circunscrição II'!G28,'Circunscrição II'!G28&lt;='Circunscrição II'!$R28),'Circunscrição II'!G28,"excluído*"),"")</f>
        <v>excluído*</v>
      </c>
      <c r="H75" s="152">
        <f>IF('Circunscrição II'!H28&gt;0,IF(AND('Circunscrição II'!$Q28&lt;='Circunscrição II'!H28,'Circunscrição II'!H28&lt;='Circunscrição II'!$R28),'Circunscrição II'!H28,"excluído*"),"")</f>
        <v>340.5</v>
      </c>
      <c r="I75" s="153">
        <f>IF('Circunscrição II'!I28&gt;0,IF(AND('Circunscrição II'!$Q28&lt;='Circunscrição II'!I28,'Circunscrição II'!I28&lt;='Circunscrição II'!$R28),'Circunscrição II'!I28,"excluído*"),"")</f>
        <v>380</v>
      </c>
      <c r="J75" s="152">
        <f>IF('Circunscrição II'!J28&gt;0,IF(AND('Circunscrição II'!$Q28&lt;='Circunscrição II'!J28,'Circunscrição II'!J28&lt;='Circunscrição II'!$R28),'Circunscrição II'!J28,"excluído*"),"")</f>
        <v>400</v>
      </c>
      <c r="K75" s="154" t="str">
        <f>IF('Circunscrição II'!K28&gt;0,IF(AND('Circunscrição II'!$Q28&lt;='Circunscrição II'!K28,'Circunscrição II'!K28&lt;='Circunscrição II'!$R28),'Circunscrição II'!K28,"excluído*"),"")</f>
        <v/>
      </c>
      <c r="L75" s="155" t="str">
        <f>IF('Circunscrição II'!L28&gt;0,IF(AND('Circunscrição II'!$Q28&lt;='Circunscrição II'!L28,'Circunscrição II'!L28&lt;='Circunscrição II'!$R28),'Circunscrição II'!L28,"excluído*"),"")</f>
        <v/>
      </c>
      <c r="M75" s="156" t="str">
        <f>IF('Circunscrição II'!M28&gt;0,IF(AND('Circunscrição II'!$Q28&lt;='Circunscrição II'!M28,'Circunscrição II'!M28&lt;='Circunscrição II'!$R28),'Circunscrição II'!M28,"excluído*"),"")</f>
        <v/>
      </c>
      <c r="N75" s="157" t="str">
        <f>IF('Circunscrição II'!N28&gt;0,IF(AND('Circunscrição II'!$Q28&lt;='Circunscrição II'!N28,'Circunscrição II'!N28&lt;='Circunscrição II'!$R28),'Circunscrição II'!N28,"excluído*"),"")</f>
        <v/>
      </c>
      <c r="O75" s="158">
        <f t="shared" si="7"/>
        <v>373.5</v>
      </c>
      <c r="P75" s="159"/>
      <c r="Q75" s="160">
        <f t="shared" si="8"/>
        <v>373.5</v>
      </c>
      <c r="R75" s="161"/>
    </row>
    <row r="76" ht="24.0" customHeight="1">
      <c r="A76" s="63"/>
      <c r="B76" s="226">
        <f t="shared" ref="B76:E76" si="31">B29</f>
        <v>41</v>
      </c>
      <c r="C76" s="236" t="str">
        <f t="shared" si="31"/>
        <v>Registro
Av. Clara Gianotti de Souza, 1555  </v>
      </c>
      <c r="D76" s="240">
        <f t="shared" si="31"/>
        <v>5</v>
      </c>
      <c r="E76" s="163" t="str">
        <f t="shared" si="31"/>
        <v>Desinsetização Semestral</v>
      </c>
      <c r="F76" s="164">
        <f>IF('Circunscrição II'!F29&gt;0,IF(AND('Circunscrição II'!$Q29&lt;='Circunscrição II'!F29,'Circunscrição II'!F29&lt;='Circunscrição II'!$R29),'Circunscrição II'!F29,"excluído*"),"")</f>
        <v>1155.82</v>
      </c>
      <c r="G76" s="165">
        <f>IF('Circunscrição II'!G29&gt;0,IF(AND('Circunscrição II'!$Q29&lt;='Circunscrição II'!G29,'Circunscrição II'!G29&lt;='Circunscrição II'!$R29),'Circunscrição II'!G29,"excluído*"),"")</f>
        <v>2800</v>
      </c>
      <c r="H76" s="165">
        <f>IF('Circunscrição II'!H29&gt;0,IF(AND('Circunscrição II'!$Q29&lt;='Circunscrição II'!H29,'Circunscrição II'!H29&lt;='Circunscrição II'!$R29),'Circunscrição II'!H29,"excluído*"),"")</f>
        <v>2476.75</v>
      </c>
      <c r="I76" s="164" t="str">
        <f>IF('Circunscrição II'!I29&gt;0,IF(AND('Circunscrição II'!$Q29&lt;='Circunscrição II'!I29,'Circunscrição II'!I29&lt;='Circunscrição II'!$R29),'Circunscrição II'!I29,"excluído*"),"")</f>
        <v>excluído*</v>
      </c>
      <c r="J76" s="164" t="str">
        <f>IF('Circunscrição II'!J29&gt;0,IF(AND('Circunscrição II'!$Q29&lt;='Circunscrição II'!J29,'Circunscrição II'!J29&lt;='Circunscrição II'!$R29),'Circunscrição II'!J29,"excluído*"),"")</f>
        <v>excluído*</v>
      </c>
      <c r="K76" s="166">
        <f>IF('Circunscrição II'!K29&gt;0,IF(AND('Circunscrição II'!$Q29&lt;='Circunscrição II'!K29,'Circunscrição II'!K29&lt;='Circunscrição II'!$R29),'Circunscrição II'!K29,"excluído*"),"")</f>
        <v>1453.03</v>
      </c>
      <c r="L76" s="167">
        <f>IF('Circunscrição II'!L29&gt;0,IF(AND('Circunscrição II'!$Q29&lt;='Circunscrição II'!L29,'Circunscrição II'!L29&lt;='Circunscrição II'!$R29),'Circunscrição II'!L29,"excluído*"),"")</f>
        <v>1865.821293</v>
      </c>
      <c r="M76" s="168" t="str">
        <f>IF('Circunscrição II'!M29&gt;0,IF(AND('Circunscrição II'!$Q29&lt;='Circunscrição II'!M29,'Circunscrição II'!M29&lt;='Circunscrição II'!$R29),'Circunscrição II'!M29,"excluído*"),"")</f>
        <v>excluído*</v>
      </c>
      <c r="N76" s="169" t="str">
        <f>IF('Circunscrição II'!N29&gt;0,IF(AND('Circunscrição II'!$Q29&lt;='Circunscrição II'!N29,'Circunscrição II'!N29&lt;='Circunscrição II'!$R29),'Circunscrição II'!N29,"excluído*"),"")</f>
        <v/>
      </c>
      <c r="O76" s="170">
        <f t="shared" si="7"/>
        <v>1950.28</v>
      </c>
      <c r="P76" s="171"/>
      <c r="Q76" s="167">
        <f t="shared" si="8"/>
        <v>9751.4</v>
      </c>
      <c r="R76" s="172"/>
    </row>
    <row r="77" ht="24.0" customHeight="1">
      <c r="A77" s="63"/>
      <c r="B77" s="63"/>
      <c r="C77" s="63"/>
      <c r="D77" s="238">
        <f t="shared" ref="D77:E77" si="32">D30</f>
        <v>1</v>
      </c>
      <c r="E77" s="137" t="str">
        <f t="shared" si="32"/>
        <v>Desinsetização Extraordinária</v>
      </c>
      <c r="F77" s="138">
        <f>IF('Circunscrição II'!F30&gt;0,IF(AND('Circunscrição II'!$Q30&lt;='Circunscrição II'!F30,'Circunscrição II'!F30&lt;='Circunscrição II'!$R30),'Circunscrição II'!F30,"excluído*"),"")</f>
        <v>1486.05</v>
      </c>
      <c r="G77" s="138">
        <f>IF('Circunscrição II'!G30&gt;0,IF(AND('Circunscrição II'!$Q30&lt;='Circunscrição II'!G30,'Circunscrição II'!G30&lt;='Circunscrição II'!$R30),'Circunscrição II'!G30,"excluído*"),"")</f>
        <v>2520</v>
      </c>
      <c r="H77" s="138">
        <f>IF('Circunscrição II'!H30&gt;0,IF(AND('Circunscrição II'!$Q30&lt;='Circunscrição II'!H30,'Circunscrição II'!H30&lt;='Circunscrição II'!$R30),'Circunscrição II'!H30,"excluído*"),"")</f>
        <v>2476.75</v>
      </c>
      <c r="I77" s="138">
        <f>IF('Circunscrição II'!I30&gt;0,IF(AND('Circunscrição II'!$Q30&lt;='Circunscrição II'!I30,'Circunscrição II'!I30&lt;='Circunscrição II'!$R30),'Circunscrição II'!I30,"excluído*"),"")</f>
        <v>1750</v>
      </c>
      <c r="J77" s="139" t="str">
        <f>IF('Circunscrição II'!J30&gt;0,IF(AND('Circunscrição II'!$Q30&lt;='Circunscrição II'!J30,'Circunscrição II'!J30&lt;='Circunscrição II'!$R30),'Circunscrição II'!J30,"excluído*"),"")</f>
        <v>excluído*</v>
      </c>
      <c r="K77" s="140" t="str">
        <f>IF('Circunscrição II'!K30&gt;0,IF(AND('Circunscrição II'!$Q30&lt;='Circunscrição II'!K30,'Circunscrição II'!K30&lt;='Circunscrição II'!$R30),'Circunscrição II'!K30,"excluído*"),"")</f>
        <v/>
      </c>
      <c r="L77" s="141" t="str">
        <f>IF('Circunscrição II'!L30&gt;0,IF(AND('Circunscrição II'!$Q30&lt;='Circunscrição II'!L30,'Circunscrição II'!L30&lt;='Circunscrição II'!$R30),'Circunscrição II'!L30,"excluído*"),"")</f>
        <v/>
      </c>
      <c r="M77" s="142" t="str">
        <f>IF('Circunscrição II'!M30&gt;0,IF(AND('Circunscrição II'!$Q30&lt;='Circunscrição II'!M30,'Circunscrição II'!M30&lt;='Circunscrição II'!$R30),'Circunscrição II'!M30,"excluído*"),"")</f>
        <v>excluído*</v>
      </c>
      <c r="N77" s="143" t="str">
        <f>IF('Circunscrição II'!N30&gt;0,IF(AND('Circunscrição II'!$Q30&lt;='Circunscrição II'!N30,'Circunscrição II'!N30&lt;='Circunscrição II'!$R30),'Circunscrição II'!N30,"excluído*"),"")</f>
        <v/>
      </c>
      <c r="O77" s="144">
        <f t="shared" si="7"/>
        <v>2058.2</v>
      </c>
      <c r="Q77" s="141">
        <f t="shared" si="8"/>
        <v>2058.2</v>
      </c>
      <c r="R77" s="145"/>
    </row>
    <row r="78" ht="24.0" customHeight="1">
      <c r="A78" s="63"/>
      <c r="B78" s="63"/>
      <c r="C78" s="63"/>
      <c r="D78" s="176">
        <f t="shared" ref="D78:E78" si="33">D31</f>
        <v>1</v>
      </c>
      <c r="E78" s="127" t="str">
        <f t="shared" si="33"/>
        <v>Sanitização Interna</v>
      </c>
      <c r="F78" s="128" t="str">
        <f>IF('Circunscrição II'!F31&gt;0,IF(AND('Circunscrição II'!$Q31&lt;='Circunscrição II'!F31,'Circunscrição II'!F31&lt;='Circunscrição II'!$R31),'Circunscrição II'!F31,"excluído*"),"")</f>
        <v>excluído*</v>
      </c>
      <c r="G78" s="129">
        <f>IF('Circunscrição II'!G31&gt;0,IF(AND('Circunscrição II'!$Q31&lt;='Circunscrição II'!G31,'Circunscrição II'!G31&lt;='Circunscrição II'!$R31),'Circunscrição II'!G31,"excluído*"),"")</f>
        <v>1116</v>
      </c>
      <c r="H78" s="128">
        <f>IF('Circunscrição II'!H31&gt;0,IF(AND('Circunscrição II'!$Q31&lt;='Circunscrição II'!H31,'Circunscrição II'!H31&lt;='Circunscrição II'!$R31),'Circunscrição II'!H31,"excluído*"),"")</f>
        <v>1099.32</v>
      </c>
      <c r="I78" s="128">
        <f>IF('Circunscrição II'!I31&gt;0,IF(AND('Circunscrição II'!$Q31&lt;='Circunscrição II'!I31,'Circunscrição II'!I31&lt;='Circunscrição II'!$R31),'Circunscrição II'!I31,"excluído*"),"")</f>
        <v>800</v>
      </c>
      <c r="J78" s="128" t="str">
        <f>IF('Circunscrição II'!J31&gt;0,IF(AND('Circunscrição II'!$Q31&lt;='Circunscrição II'!J31,'Circunscrição II'!J31&lt;='Circunscrição II'!$R31),'Circunscrição II'!J31,"excluído*"),"")</f>
        <v>excluído*</v>
      </c>
      <c r="K78" s="130" t="str">
        <f>IF('Circunscrição II'!K31&gt;0,IF(AND('Circunscrição II'!$Q31&lt;='Circunscrição II'!K31,'Circunscrição II'!K31&lt;='Circunscrição II'!$R31),'Circunscrição II'!K31,"excluído*"),"")</f>
        <v/>
      </c>
      <c r="L78" s="147" t="str">
        <f>IF('Circunscrição II'!L31&gt;0,IF(AND('Circunscrição II'!$Q31&lt;='Circunscrição II'!L31,'Circunscrição II'!L31&lt;='Circunscrição II'!$R31),'Circunscrição II'!L31,"excluído*"),"")</f>
        <v/>
      </c>
      <c r="M78" s="148" t="str">
        <f>IF('Circunscrição II'!M31&gt;0,IF(AND('Circunscrição II'!$Q31&lt;='Circunscrição II'!M31,'Circunscrição II'!M31&lt;='Circunscrição II'!$R31),'Circunscrição II'!M31,"excluído*"),"")</f>
        <v/>
      </c>
      <c r="N78" s="149" t="str">
        <f>IF('Circunscrição II'!N31&gt;0,IF(AND('Circunscrição II'!$Q31&lt;='Circunscrição II'!N31,'Circunscrição II'!N31&lt;='Circunscrição II'!$R31),'Circunscrição II'!N31,"excluído*"),"")</f>
        <v/>
      </c>
      <c r="O78" s="134">
        <f t="shared" si="7"/>
        <v>1005.11</v>
      </c>
      <c r="Q78" s="131">
        <f t="shared" si="8"/>
        <v>1005.11</v>
      </c>
      <c r="R78" s="135"/>
    </row>
    <row r="79" ht="24.0" customHeight="1">
      <c r="A79" s="63"/>
      <c r="B79" s="99"/>
      <c r="C79" s="99"/>
      <c r="D79" s="239">
        <f t="shared" ref="D79:E79" si="34">D32</f>
        <v>1</v>
      </c>
      <c r="E79" s="151" t="str">
        <f t="shared" si="34"/>
        <v>Sanitização Externa</v>
      </c>
      <c r="F79" s="152" t="str">
        <f>IF('Circunscrição II'!F32&gt;0,IF(AND('Circunscrição II'!$Q32&lt;='Circunscrição II'!F32,'Circunscrição II'!F32&lt;='Circunscrição II'!$R32),'Circunscrição II'!F32,"excluído*"),"")</f>
        <v>excluído*</v>
      </c>
      <c r="G79" s="153">
        <f>IF('Circunscrição II'!G32&gt;0,IF(AND('Circunscrição II'!$Q32&lt;='Circunscrição II'!G32,'Circunscrição II'!G32&lt;='Circunscrição II'!$R32),'Circunscrição II'!G32,"excluído*"),"")</f>
        <v>1116</v>
      </c>
      <c r="H79" s="152">
        <f>IF('Circunscrição II'!H32&gt;0,IF(AND('Circunscrição II'!$Q32&lt;='Circunscrição II'!H32,'Circunscrição II'!H32&lt;='Circunscrição II'!$R32),'Circunscrição II'!H32,"excluído*"),"")</f>
        <v>1377.43</v>
      </c>
      <c r="I79" s="153">
        <f>IF('Circunscrição II'!I32&gt;0,IF(AND('Circunscrição II'!$Q32&lt;='Circunscrição II'!I32,'Circunscrição II'!I32&lt;='Circunscrição II'!$R32),'Circunscrição II'!I32,"excluído*"),"")</f>
        <v>1000</v>
      </c>
      <c r="J79" s="152" t="str">
        <f>IF('Circunscrição II'!J32&gt;0,IF(AND('Circunscrição II'!$Q32&lt;='Circunscrição II'!J32,'Circunscrição II'!J32&lt;='Circunscrição II'!$R32),'Circunscrição II'!J32,"excluído*"),"")</f>
        <v>excluído*</v>
      </c>
      <c r="K79" s="154" t="str">
        <f>IF('Circunscrição II'!K32&gt;0,IF(AND('Circunscrição II'!$Q32&lt;='Circunscrição II'!K32,'Circunscrição II'!K32&lt;='Circunscrição II'!$R32),'Circunscrição II'!K32,"excluído*"),"")</f>
        <v/>
      </c>
      <c r="L79" s="155" t="str">
        <f>IF('Circunscrição II'!L32&gt;0,IF(AND('Circunscrição II'!$Q32&lt;='Circunscrição II'!L32,'Circunscrição II'!L32&lt;='Circunscrição II'!$R32),'Circunscrição II'!L32,"excluído*"),"")</f>
        <v/>
      </c>
      <c r="M79" s="156" t="str">
        <f>IF('Circunscrição II'!M32&gt;0,IF(AND('Circunscrição II'!$Q32&lt;='Circunscrição II'!M32,'Circunscrição II'!M32&lt;='Circunscrição II'!$R32),'Circunscrição II'!M32,"excluído*"),"")</f>
        <v/>
      </c>
      <c r="N79" s="157" t="str">
        <f>IF('Circunscrição II'!N32&gt;0,IF(AND('Circunscrição II'!$Q32&lt;='Circunscrição II'!N32,'Circunscrição II'!N32&lt;='Circunscrição II'!$R32),'Circunscrição II'!N32,"excluído*"),"")</f>
        <v/>
      </c>
      <c r="O79" s="158">
        <f t="shared" si="7"/>
        <v>1164.48</v>
      </c>
      <c r="P79" s="159"/>
      <c r="Q79" s="160">
        <f t="shared" si="8"/>
        <v>1164.48</v>
      </c>
      <c r="R79" s="161"/>
    </row>
    <row r="80" ht="24.0" customHeight="1">
      <c r="A80" s="63"/>
      <c r="B80" s="226">
        <f t="shared" ref="B80:E80" si="35">B33</f>
        <v>42</v>
      </c>
      <c r="C80" s="236" t="str">
        <f t="shared" si="35"/>
        <v>São Roque
Rua Dr. Ângelo Menegusso, 550  </v>
      </c>
      <c r="D80" s="237">
        <f t="shared" si="35"/>
        <v>5</v>
      </c>
      <c r="E80" s="127" t="str">
        <f t="shared" si="35"/>
        <v>Desinsetização Semestral</v>
      </c>
      <c r="F80" s="128">
        <f>IF('Circunscrição II'!F33&gt;0,IF(AND('Circunscrição II'!$Q33&lt;='Circunscrição II'!F33,'Circunscrição II'!F33&lt;='Circunscrição II'!$R33),'Circunscrição II'!F33,"excluído*"),"")</f>
        <v>1889.07</v>
      </c>
      <c r="G80" s="129">
        <f>IF('Circunscrição II'!G33&gt;0,IF(AND('Circunscrição II'!$Q33&lt;='Circunscrição II'!G33,'Circunscrição II'!G33&lt;='Circunscrição II'!$R33),'Circunscrição II'!G33,"excluído*"),"")</f>
        <v>3150</v>
      </c>
      <c r="H80" s="129">
        <f>IF('Circunscrição II'!H33&gt;0,IF(AND('Circunscrição II'!$Q33&lt;='Circunscrição II'!H33,'Circunscrição II'!H33&lt;='Circunscrição II'!$R33),'Circunscrição II'!H33,"excluído*"),"")</f>
        <v>3778.13</v>
      </c>
      <c r="I80" s="128">
        <f>IF('Circunscrição II'!I33&gt;0,IF(AND('Circunscrição II'!$Q33&lt;='Circunscrição II'!I33,'Circunscrição II'!I33&lt;='Circunscrição II'!$R33),'Circunscrição II'!I33,"excluído*"),"")</f>
        <v>3800</v>
      </c>
      <c r="J80" s="128" t="str">
        <f>IF('Circunscrição II'!J33&gt;0,IF(AND('Circunscrição II'!$Q33&lt;='Circunscrição II'!J33,'Circunscrição II'!J33&lt;='Circunscrição II'!$R33),'Circunscrição II'!J33,"excluído*"),"")</f>
        <v>excluído*</v>
      </c>
      <c r="K80" s="130">
        <f>IF('Circunscrição II'!K33&gt;0,IF(AND('Circunscrição II'!$Q33&lt;='Circunscrição II'!K33,'Circunscrição II'!K33&lt;='Circunscrição II'!$R33),'Circunscrição II'!K33,"excluído*"),"")</f>
        <v>2374.83</v>
      </c>
      <c r="L80" s="131">
        <f>IF('Circunscrição II'!L33&gt;0,IF(AND('Circunscrição II'!$Q33&lt;='Circunscrição II'!L33,'Circunscrição II'!L33&lt;='Circunscrição II'!$R33),'Circunscrição II'!L33,"excluído*"),"")</f>
        <v>3049.495455</v>
      </c>
      <c r="M80" s="132" t="str">
        <f>IF('Circunscrição II'!M33&gt;0,IF(AND('Circunscrição II'!$Q33&lt;='Circunscrição II'!M33,'Circunscrição II'!M33&lt;='Circunscrição II'!$R33),'Circunscrição II'!M33,"excluído*"),"")</f>
        <v>excluído*</v>
      </c>
      <c r="N80" s="133" t="str">
        <f>IF('Circunscrição II'!N33&gt;0,IF(AND('Circunscrição II'!$Q33&lt;='Circunscrição II'!N33,'Circunscrição II'!N33&lt;='Circunscrição II'!$R33),'Circunscrição II'!N33,"excluído*"),"")</f>
        <v/>
      </c>
      <c r="O80" s="134">
        <f t="shared" si="7"/>
        <v>3006.92</v>
      </c>
      <c r="Q80" s="131">
        <f t="shared" si="8"/>
        <v>15034.6</v>
      </c>
      <c r="R80" s="135"/>
    </row>
    <row r="81" ht="24.0" customHeight="1">
      <c r="A81" s="63"/>
      <c r="B81" s="63"/>
      <c r="C81" s="63"/>
      <c r="D81" s="238">
        <f t="shared" ref="D81:E81" si="36">D34</f>
        <v>1</v>
      </c>
      <c r="E81" s="137" t="str">
        <f t="shared" si="36"/>
        <v>Desinsetização Extraordinária</v>
      </c>
      <c r="F81" s="138">
        <f>IF('Circunscrição II'!F34&gt;0,IF(AND('Circunscrição II'!$Q34&lt;='Circunscrição II'!F34,'Circunscrição II'!F34&lt;='Circunscrição II'!$R34),'Circunscrição II'!F34,"excluído*"),"")</f>
        <v>2428.8</v>
      </c>
      <c r="G81" s="138">
        <f>IF('Circunscrição II'!G34&gt;0,IF(AND('Circunscrição II'!$Q34&lt;='Circunscrição II'!G34,'Circunscrição II'!G34&lt;='Circunscrição II'!$R34),'Circunscrição II'!G34,"excluído*"),"")</f>
        <v>2835</v>
      </c>
      <c r="H81" s="138">
        <f>IF('Circunscrição II'!H34&gt;0,IF(AND('Circunscrição II'!$Q34&lt;='Circunscrição II'!H34,'Circunscrição II'!H34&lt;='Circunscrição II'!$R34),'Circunscrição II'!H34,"excluído*"),"")</f>
        <v>3778.13</v>
      </c>
      <c r="I81" s="138">
        <f>IF('Circunscrição II'!I34&gt;0,IF(AND('Circunscrição II'!$Q34&lt;='Circunscrição II'!I34,'Circunscrição II'!I34&lt;='Circunscrição II'!$R34),'Circunscrição II'!I34,"excluído*"),"")</f>
        <v>1900</v>
      </c>
      <c r="J81" s="139" t="str">
        <f>IF('Circunscrição II'!J34&gt;0,IF(AND('Circunscrição II'!$Q34&lt;='Circunscrição II'!J34,'Circunscrição II'!J34&lt;='Circunscrição II'!$R34),'Circunscrição II'!J34,"excluído*"),"")</f>
        <v>excluído*</v>
      </c>
      <c r="K81" s="140" t="str">
        <f>IF('Circunscrição II'!K34&gt;0,IF(AND('Circunscrição II'!$Q34&lt;='Circunscrição II'!K34,'Circunscrição II'!K34&lt;='Circunscrição II'!$R34),'Circunscrição II'!K34,"excluído*"),"")</f>
        <v/>
      </c>
      <c r="L81" s="141" t="str">
        <f>IF('Circunscrição II'!L34&gt;0,IF(AND('Circunscrição II'!$Q34&lt;='Circunscrição II'!L34,'Circunscrição II'!L34&lt;='Circunscrição II'!$R34),'Circunscrição II'!L34,"excluído*"),"")</f>
        <v/>
      </c>
      <c r="M81" s="142" t="str">
        <f>IF('Circunscrição II'!M34&gt;0,IF(AND('Circunscrição II'!$Q34&lt;='Circunscrição II'!M34,'Circunscrição II'!M34&lt;='Circunscrição II'!$R34),'Circunscrição II'!M34,"excluído*"),"")</f>
        <v>excluído*</v>
      </c>
      <c r="N81" s="143" t="str">
        <f>IF('Circunscrição II'!N34&gt;0,IF(AND('Circunscrição II'!$Q34&lt;='Circunscrição II'!N34,'Circunscrição II'!N34&lt;='Circunscrição II'!$R34),'Circunscrição II'!N34,"excluído*"),"")</f>
        <v/>
      </c>
      <c r="O81" s="144">
        <f t="shared" si="7"/>
        <v>2735.48</v>
      </c>
      <c r="Q81" s="141">
        <f t="shared" si="8"/>
        <v>2735.48</v>
      </c>
      <c r="R81" s="145"/>
    </row>
    <row r="82" ht="24.0" customHeight="1">
      <c r="A82" s="63"/>
      <c r="B82" s="63"/>
      <c r="C82" s="63"/>
      <c r="D82" s="176">
        <f t="shared" ref="D82:E82" si="37">D35</f>
        <v>1</v>
      </c>
      <c r="E82" s="127" t="str">
        <f t="shared" si="37"/>
        <v>Sanitização Interna</v>
      </c>
      <c r="F82" s="128" t="str">
        <f>IF('Circunscrição II'!F35&gt;0,IF(AND('Circunscrição II'!$Q35&lt;='Circunscrição II'!F35,'Circunscrição II'!F35&lt;='Circunscrição II'!$R35),'Circunscrição II'!F35,"excluído*"),"")</f>
        <v>excluído*</v>
      </c>
      <c r="G82" s="129">
        <f>IF('Circunscrição II'!G35&gt;0,IF(AND('Circunscrição II'!$Q35&lt;='Circunscrição II'!G35,'Circunscrição II'!G35&lt;='Circunscrição II'!$R35),'Circunscrição II'!G35,"excluído*"),"")</f>
        <v>1116</v>
      </c>
      <c r="H82" s="128">
        <f>IF('Circunscrição II'!H35&gt;0,IF(AND('Circunscrição II'!$Q35&lt;='Circunscrição II'!H35,'Circunscrição II'!H35&lt;='Circunscrição II'!$R35),'Circunscrição II'!H35,"excluído*"),"")</f>
        <v>1344.6</v>
      </c>
      <c r="I82" s="128">
        <f>IF('Circunscrição II'!I35&gt;0,IF(AND('Circunscrição II'!$Q35&lt;='Circunscrição II'!I35,'Circunscrição II'!I35&lt;='Circunscrição II'!$R35),'Circunscrição II'!I35,"excluído*"),"")</f>
        <v>1000</v>
      </c>
      <c r="J82" s="128" t="str">
        <f>IF('Circunscrição II'!J35&gt;0,IF(AND('Circunscrição II'!$Q35&lt;='Circunscrição II'!J35,'Circunscrição II'!J35&lt;='Circunscrição II'!$R35),'Circunscrição II'!J35,"excluído*"),"")</f>
        <v>excluído*</v>
      </c>
      <c r="K82" s="130" t="str">
        <f>IF('Circunscrição II'!K35&gt;0,IF(AND('Circunscrição II'!$Q35&lt;='Circunscrição II'!K35,'Circunscrição II'!K35&lt;='Circunscrição II'!$R35),'Circunscrição II'!K35,"excluído*"),"")</f>
        <v/>
      </c>
      <c r="L82" s="147" t="str">
        <f>IF('Circunscrição II'!L35&gt;0,IF(AND('Circunscrição II'!$Q35&lt;='Circunscrição II'!L35,'Circunscrição II'!L35&lt;='Circunscrição II'!$R35),'Circunscrição II'!L35,"excluído*"),"")</f>
        <v/>
      </c>
      <c r="M82" s="148" t="str">
        <f>IF('Circunscrição II'!M35&gt;0,IF(AND('Circunscrição II'!$Q35&lt;='Circunscrição II'!M35,'Circunscrição II'!M35&lt;='Circunscrição II'!$R35),'Circunscrição II'!M35,"excluído*"),"")</f>
        <v/>
      </c>
      <c r="N82" s="149" t="str">
        <f>IF('Circunscrição II'!N35&gt;0,IF(AND('Circunscrição II'!$Q35&lt;='Circunscrição II'!N35,'Circunscrição II'!N35&lt;='Circunscrição II'!$R35),'Circunscrição II'!N35,"excluído*"),"")</f>
        <v/>
      </c>
      <c r="O82" s="134">
        <f t="shared" si="7"/>
        <v>1153.53</v>
      </c>
      <c r="Q82" s="131">
        <f t="shared" si="8"/>
        <v>1153.53</v>
      </c>
      <c r="R82" s="135"/>
    </row>
    <row r="83" ht="24.0" customHeight="1">
      <c r="A83" s="63"/>
      <c r="B83" s="99"/>
      <c r="C83" s="99"/>
      <c r="D83" s="239">
        <f t="shared" ref="D83:E83" si="38">D36</f>
        <v>1</v>
      </c>
      <c r="E83" s="151" t="str">
        <f t="shared" si="38"/>
        <v>Sanitização Externa</v>
      </c>
      <c r="F83" s="152">
        <f>IF('Circunscrição II'!F36&gt;0,IF(AND('Circunscrição II'!$Q36&lt;='Circunscrição II'!F36,'Circunscrição II'!F36&lt;='Circunscrição II'!$R36),'Circunscrição II'!F36,"excluído*"),"")</f>
        <v>869.12</v>
      </c>
      <c r="G83" s="153">
        <f>IF('Circunscrição II'!G36&gt;0,IF(AND('Circunscrição II'!$Q36&lt;='Circunscrição II'!G36,'Circunscrição II'!G36&lt;='Circunscrição II'!$R36),'Circunscrição II'!G36,"excluído*"),"")</f>
        <v>1836</v>
      </c>
      <c r="H83" s="152">
        <f>IF('Circunscrição II'!H36&gt;0,IF(AND('Circunscrição II'!$Q36&lt;='Circunscrição II'!H36,'Circunscrição II'!H36&lt;='Circunscrição II'!$R36),'Circunscrição II'!H36,"excluído*"),"")</f>
        <v>2433.53</v>
      </c>
      <c r="I83" s="153">
        <f>IF('Circunscrição II'!I36&gt;0,IF(AND('Circunscrição II'!$Q36&lt;='Circunscrição II'!I36,'Circunscrição II'!I36&lt;='Circunscrição II'!$R36),'Circunscrição II'!I36,"excluído*"),"")</f>
        <v>1216.77</v>
      </c>
      <c r="J83" s="152" t="str">
        <f>IF('Circunscrição II'!J36&gt;0,IF(AND('Circunscrição II'!$Q36&lt;='Circunscrição II'!J36,'Circunscrição II'!J36&lt;='Circunscrição II'!$R36),'Circunscrição II'!J36,"excluído*"),"")</f>
        <v>excluído*</v>
      </c>
      <c r="K83" s="154" t="str">
        <f>IF('Circunscrição II'!K36&gt;0,IF(AND('Circunscrição II'!$Q36&lt;='Circunscrição II'!K36,'Circunscrição II'!K36&lt;='Circunscrição II'!$R36),'Circunscrição II'!K36,"excluído*"),"")</f>
        <v/>
      </c>
      <c r="L83" s="155" t="str">
        <f>IF('Circunscrição II'!L36&gt;0,IF(AND('Circunscrição II'!$Q36&lt;='Circunscrição II'!L36,'Circunscrição II'!L36&lt;='Circunscrição II'!$R36),'Circunscrição II'!L36,"excluído*"),"")</f>
        <v/>
      </c>
      <c r="M83" s="156" t="str">
        <f>IF('Circunscrição II'!M36&gt;0,IF(AND('Circunscrição II'!$Q36&lt;='Circunscrição II'!M36,'Circunscrição II'!M36&lt;='Circunscrição II'!$R36),'Circunscrição II'!M36,"excluído*"),"")</f>
        <v/>
      </c>
      <c r="N83" s="157" t="str">
        <f>IF('Circunscrição II'!N36&gt;0,IF(AND('Circunscrição II'!$Q36&lt;='Circunscrição II'!N36,'Circunscrição II'!N36&lt;='Circunscrição II'!$R36),'Circunscrição II'!N36,"excluído*"),"")</f>
        <v/>
      </c>
      <c r="O83" s="158">
        <f t="shared" si="7"/>
        <v>1588.86</v>
      </c>
      <c r="P83" s="159"/>
      <c r="Q83" s="160">
        <f t="shared" si="8"/>
        <v>1588.86</v>
      </c>
      <c r="R83" s="161"/>
    </row>
    <row r="84" ht="24.0" customHeight="1">
      <c r="A84" s="63"/>
      <c r="B84" s="226">
        <f t="shared" ref="B84:E84" si="39">B37</f>
        <v>43</v>
      </c>
      <c r="C84" s="236" t="str">
        <f t="shared" si="39"/>
        <v>Sorocaba
Rua Ministro Coqueijo Costa,  61  </v>
      </c>
      <c r="D84" s="240">
        <f t="shared" si="39"/>
        <v>5</v>
      </c>
      <c r="E84" s="163" t="str">
        <f t="shared" si="39"/>
        <v>Desinsetização Semestral</v>
      </c>
      <c r="F84" s="164">
        <f>IF('Circunscrição II'!F37&gt;0,IF(AND('Circunscrição II'!$Q37&lt;='Circunscrição II'!F37,'Circunscrição II'!F37&lt;='Circunscrição II'!$R37),'Circunscrição II'!F37,"excluído*"),"")</f>
        <v>3091.47</v>
      </c>
      <c r="G84" s="165">
        <f>IF('Circunscrição II'!G37&gt;0,IF(AND('Circunscrição II'!$Q37&lt;='Circunscrição II'!G37,'Circunscrição II'!G37&lt;='Circunscrição II'!$R37),'Circunscrição II'!G37,"excluído*"),"")</f>
        <v>3700</v>
      </c>
      <c r="H84" s="165" t="str">
        <f>IF('Circunscrição II'!H37&gt;0,IF(AND('Circunscrição II'!$Q37&lt;='Circunscrição II'!H37,'Circunscrição II'!H37&lt;='Circunscrição II'!$R37),'Circunscrição II'!H37,"excluído*"),"")</f>
        <v>excluído*</v>
      </c>
      <c r="I84" s="164">
        <f>IF('Circunscrição II'!I37&gt;0,IF(AND('Circunscrição II'!$Q37&lt;='Circunscrição II'!I37,'Circunscrição II'!I37&lt;='Circunscrição II'!$R37),'Circunscrição II'!I37,"excluído*"),"")</f>
        <v>3500</v>
      </c>
      <c r="J84" s="164">
        <f>IF('Circunscrição II'!J37&gt;0,IF(AND('Circunscrição II'!$Q37&lt;='Circunscrição II'!J37,'Circunscrição II'!J37&lt;='Circunscrição II'!$R37),'Circunscrição II'!J37,"excluído*"),"")</f>
        <v>2649.83</v>
      </c>
      <c r="K84" s="166">
        <f>IF('Circunscrição II'!K37&gt;0,IF(AND('Circunscrição II'!$Q37&lt;='Circunscrição II'!K37,'Circunscrição II'!K37&lt;='Circunscrição II'!$R37),'Circunscrição II'!K37,"excluído*"),"")</f>
        <v>3886.41</v>
      </c>
      <c r="L84" s="167">
        <f>IF('Circunscrição II'!L37&gt;0,IF(AND('Circunscrição II'!$Q37&lt;='Circunscrição II'!L37,'Circunscrição II'!L37&lt;='Circunscrição II'!$R37),'Circunscrição II'!L37,"excluído*"),"")</f>
        <v>4990.500217</v>
      </c>
      <c r="M84" s="168" t="str">
        <f>IF('Circunscrição II'!M37&gt;0,IF(AND('Circunscrição II'!$Q37&lt;='Circunscrição II'!M37,'Circunscrição II'!M37&lt;='Circunscrição II'!$R37),'Circunscrição II'!M37,"excluído*"),"")</f>
        <v>excluído*</v>
      </c>
      <c r="N84" s="169" t="str">
        <f>IF('Circunscrição II'!N37&gt;0,IF(AND('Circunscrição II'!$Q37&lt;='Circunscrição II'!N37,'Circunscrição II'!N37&lt;='Circunscrição II'!$R37),'Circunscrição II'!N37,"excluído*"),"")</f>
        <v/>
      </c>
      <c r="O84" s="170">
        <f t="shared" si="7"/>
        <v>3636.37</v>
      </c>
      <c r="P84" s="171"/>
      <c r="Q84" s="167">
        <f t="shared" si="8"/>
        <v>18181.85</v>
      </c>
      <c r="R84" s="172"/>
    </row>
    <row r="85" ht="24.0" customHeight="1">
      <c r="A85" s="63"/>
      <c r="B85" s="63"/>
      <c r="C85" s="63"/>
      <c r="D85" s="238">
        <f t="shared" ref="D85:E85" si="40">D38</f>
        <v>1</v>
      </c>
      <c r="E85" s="137" t="str">
        <f t="shared" si="40"/>
        <v>Desinsetização Extraordinária</v>
      </c>
      <c r="F85" s="138">
        <f>IF('Circunscrição II'!F38&gt;0,IF(AND('Circunscrição II'!$Q38&lt;='Circunscrição II'!F38,'Circunscrição II'!F38&lt;='Circunscrição II'!$R38),'Circunscrição II'!F38,"excluído*"),"")</f>
        <v>3974.74</v>
      </c>
      <c r="G85" s="138">
        <f>IF('Circunscrição II'!G38&gt;0,IF(AND('Circunscrição II'!$Q38&lt;='Circunscrição II'!G38,'Circunscrição II'!G38&lt;='Circunscrição II'!$R38),'Circunscrição II'!G38,"excluído*"),"")</f>
        <v>3330</v>
      </c>
      <c r="H85" s="138" t="str">
        <f>IF('Circunscrição II'!H38&gt;0,IF(AND('Circunscrição II'!$Q38&lt;='Circunscrição II'!H38,'Circunscrição II'!H38&lt;='Circunscrição II'!$R38),'Circunscrição II'!H38,"excluído*"),"")</f>
        <v>excluído*</v>
      </c>
      <c r="I85" s="138">
        <f>IF('Circunscrição II'!I38&gt;0,IF(AND('Circunscrição II'!$Q38&lt;='Circunscrição II'!I38,'Circunscrição II'!I38&lt;='Circunscrição II'!$R38),'Circunscrição II'!I38,"excluído*"),"")</f>
        <v>1750</v>
      </c>
      <c r="J85" s="139">
        <f>IF('Circunscrição II'!J38&gt;0,IF(AND('Circunscrição II'!$Q38&lt;='Circunscrição II'!J38,'Circunscrição II'!J38&lt;='Circunscrição II'!$R38),'Circunscrição II'!J38,"excluído*"),"")</f>
        <v>2649.83</v>
      </c>
      <c r="K85" s="140" t="str">
        <f>IF('Circunscrição II'!K38&gt;0,IF(AND('Circunscrição II'!$Q38&lt;='Circunscrição II'!K38,'Circunscrição II'!K38&lt;='Circunscrição II'!$R38),'Circunscrição II'!K38,"excluído*"),"")</f>
        <v/>
      </c>
      <c r="L85" s="141" t="str">
        <f>IF('Circunscrição II'!L38&gt;0,IF(AND('Circunscrição II'!$Q38&lt;='Circunscrição II'!L38,'Circunscrição II'!L38&lt;='Circunscrição II'!$R38),'Circunscrição II'!L38,"excluído*"),"")</f>
        <v/>
      </c>
      <c r="M85" s="142" t="str">
        <f>IF('Circunscrição II'!M38&gt;0,IF(AND('Circunscrição II'!$Q38&lt;='Circunscrição II'!M38,'Circunscrição II'!M38&lt;='Circunscrição II'!$R38),'Circunscrição II'!M38,"excluído*"),"")</f>
        <v>excluído*</v>
      </c>
      <c r="N85" s="143" t="str">
        <f>IF('Circunscrição II'!N38&gt;0,IF(AND('Circunscrição II'!$Q38&lt;='Circunscrição II'!N38,'Circunscrição II'!N38&lt;='Circunscrição II'!$R38),'Circunscrição II'!N38,"excluído*"),"")</f>
        <v/>
      </c>
      <c r="O85" s="144">
        <f t="shared" si="7"/>
        <v>2926.14</v>
      </c>
      <c r="Q85" s="141">
        <f t="shared" si="8"/>
        <v>2926.14</v>
      </c>
      <c r="R85" s="145"/>
    </row>
    <row r="86" ht="24.0" customHeight="1">
      <c r="A86" s="63"/>
      <c r="B86" s="63"/>
      <c r="C86" s="63"/>
      <c r="D86" s="176">
        <f t="shared" ref="D86:E86" si="41">D39</f>
        <v>1</v>
      </c>
      <c r="E86" s="127" t="str">
        <f t="shared" si="41"/>
        <v>Sanitização Interna</v>
      </c>
      <c r="F86" s="128" t="str">
        <f>IF('Circunscrição II'!F39&gt;0,IF(AND('Circunscrição II'!$Q39&lt;='Circunscrição II'!F39,'Circunscrição II'!F39&lt;='Circunscrição II'!$R39),'Circunscrição II'!F39,"excluído*"),"")</f>
        <v>excluído*</v>
      </c>
      <c r="G86" s="129">
        <f>IF('Circunscrição II'!G39&gt;0,IF(AND('Circunscrição II'!$Q39&lt;='Circunscrição II'!G39,'Circunscrição II'!G39&lt;='Circunscrição II'!$R39),'Circunscrição II'!G39,"excluído*"),"")</f>
        <v>2196</v>
      </c>
      <c r="H86" s="128" t="str">
        <f>IF('Circunscrição II'!H39&gt;0,IF(AND('Circunscrição II'!$Q39&lt;='Circunscrição II'!H39,'Circunscrição II'!H39&lt;='Circunscrição II'!$R39),'Circunscrição II'!H39,"excluído*"),"")</f>
        <v>excluído*</v>
      </c>
      <c r="I86" s="128">
        <f>IF('Circunscrição II'!I39&gt;0,IF(AND('Circunscrição II'!$Q39&lt;='Circunscrição II'!I39,'Circunscrição II'!I39&lt;='Circunscrição II'!$R39),'Circunscrição II'!I39,"excluído*"),"")</f>
        <v>1573.78</v>
      </c>
      <c r="J86" s="128">
        <f>IF('Circunscrição II'!J39&gt;0,IF(AND('Circunscrição II'!$Q39&lt;='Circunscrição II'!J39,'Circunscrição II'!J39&lt;='Circunscrição II'!$R39),'Circunscrição II'!J39,"excluído*"),"")</f>
        <v>1388.63</v>
      </c>
      <c r="K86" s="130" t="str">
        <f>IF('Circunscrição II'!K39&gt;0,IF(AND('Circunscrição II'!$Q39&lt;='Circunscrição II'!K39,'Circunscrição II'!K39&lt;='Circunscrição II'!$R39),'Circunscrição II'!K39,"excluído*"),"")</f>
        <v/>
      </c>
      <c r="L86" s="147" t="str">
        <f>IF('Circunscrição II'!L39&gt;0,IF(AND('Circunscrição II'!$Q39&lt;='Circunscrição II'!L39,'Circunscrição II'!L39&lt;='Circunscrição II'!$R39),'Circunscrição II'!L39,"excluído*"),"")</f>
        <v/>
      </c>
      <c r="M86" s="148" t="str">
        <f>IF('Circunscrição II'!M39&gt;0,IF(AND('Circunscrição II'!$Q39&lt;='Circunscrição II'!M39,'Circunscrição II'!M39&lt;='Circunscrição II'!$R39),'Circunscrição II'!M39,"excluído*"),"")</f>
        <v/>
      </c>
      <c r="N86" s="149" t="str">
        <f>IF('Circunscrição II'!N39&gt;0,IF(AND('Circunscrição II'!$Q39&lt;='Circunscrição II'!N39,'Circunscrição II'!N39&lt;='Circunscrição II'!$R39),'Circunscrição II'!N39,"excluído*"),"")</f>
        <v/>
      </c>
      <c r="O86" s="134">
        <f t="shared" si="7"/>
        <v>1719.47</v>
      </c>
      <c r="Q86" s="131">
        <f t="shared" si="8"/>
        <v>1719.47</v>
      </c>
      <c r="R86" s="135"/>
    </row>
    <row r="87" ht="24.0" customHeight="1">
      <c r="A87" s="63"/>
      <c r="B87" s="99"/>
      <c r="C87" s="99"/>
      <c r="D87" s="239">
        <f t="shared" ref="D87:E87" si="42">D40</f>
        <v>1</v>
      </c>
      <c r="E87" s="151" t="str">
        <f t="shared" si="42"/>
        <v>Sanitização Externa</v>
      </c>
      <c r="F87" s="152">
        <f>IF('Circunscrição II'!F40&gt;0,IF(AND('Circunscrição II'!$Q40&lt;='Circunscrição II'!F40,'Circunscrição II'!F40&lt;='Circunscrição II'!$R40),'Circunscrição II'!F40,"excluído*"),"")</f>
        <v>1051</v>
      </c>
      <c r="G87" s="153" t="str">
        <f>IF('Circunscrição II'!G40&gt;0,IF(AND('Circunscrição II'!$Q40&lt;='Circunscrição II'!G40,'Circunscrição II'!G40&lt;='Circunscrição II'!$R40),'Circunscrição II'!G40,"excluído*"),"")</f>
        <v>excluído*</v>
      </c>
      <c r="H87" s="152" t="str">
        <f>IF('Circunscrição II'!H40&gt;0,IF(AND('Circunscrição II'!$Q40&lt;='Circunscrição II'!H40,'Circunscrição II'!H40&lt;='Circunscrição II'!$R40),'Circunscrição II'!H40,"excluído*"),"")</f>
        <v>excluído*</v>
      </c>
      <c r="I87" s="153">
        <f>IF('Circunscrição II'!I40&gt;0,IF(AND('Circunscrição II'!$Q40&lt;='Circunscrição II'!I40,'Circunscrição II'!I40&lt;='Circunscrição II'!$R40),'Circunscrição II'!I40,"excluído*"),"")</f>
        <v>1471.4</v>
      </c>
      <c r="J87" s="152">
        <f>IF('Circunscrição II'!J40&gt;0,IF(AND('Circunscrição II'!$Q40&lt;='Circunscrição II'!J40,'Circunscrição II'!J40&lt;='Circunscrição II'!$R40),'Circunscrição II'!J40,"excluído*"),"")</f>
        <v>1261.2</v>
      </c>
      <c r="K87" s="154" t="str">
        <f>IF('Circunscrição II'!K40&gt;0,IF(AND('Circunscrição II'!$Q40&lt;='Circunscrição II'!K40,'Circunscrição II'!K40&lt;='Circunscrição II'!$R40),'Circunscrição II'!K40,"excluído*"),"")</f>
        <v/>
      </c>
      <c r="L87" s="155" t="str">
        <f>IF('Circunscrição II'!L40&gt;0,IF(AND('Circunscrição II'!$Q40&lt;='Circunscrição II'!L40,'Circunscrição II'!L40&lt;='Circunscrição II'!$R40),'Circunscrição II'!L40,"excluído*"),"")</f>
        <v/>
      </c>
      <c r="M87" s="156" t="str">
        <f>IF('Circunscrição II'!M40&gt;0,IF(AND('Circunscrição II'!$Q40&lt;='Circunscrição II'!M40,'Circunscrição II'!M40&lt;='Circunscrição II'!$R40),'Circunscrição II'!M40,"excluído*"),"")</f>
        <v/>
      </c>
      <c r="N87" s="157" t="str">
        <f>IF('Circunscrição II'!N40&gt;0,IF(AND('Circunscrição II'!$Q40&lt;='Circunscrição II'!N40,'Circunscrição II'!N40&lt;='Circunscrição II'!$R40),'Circunscrição II'!N40,"excluído*"),"")</f>
        <v/>
      </c>
      <c r="O87" s="158">
        <f t="shared" si="7"/>
        <v>1261.2</v>
      </c>
      <c r="P87" s="159"/>
      <c r="Q87" s="160">
        <f t="shared" si="8"/>
        <v>1261.2</v>
      </c>
      <c r="R87" s="161"/>
    </row>
    <row r="88" ht="24.0" customHeight="1">
      <c r="A88" s="63"/>
      <c r="B88" s="226">
        <f t="shared" ref="B88:E88" si="43">B41</f>
        <v>44</v>
      </c>
      <c r="C88" s="236" t="str">
        <f t="shared" si="43"/>
        <v>Tatuí
Rua José Bonifácio, 170  </v>
      </c>
      <c r="D88" s="240">
        <f t="shared" si="43"/>
        <v>5</v>
      </c>
      <c r="E88" s="163" t="str">
        <f t="shared" si="43"/>
        <v>Desinsetização Semestral</v>
      </c>
      <c r="F88" s="164">
        <f>IF('Circunscrição II'!F41&gt;0,IF(AND('Circunscrição II'!$Q41&lt;='Circunscrição II'!F41,'Circunscrição II'!F41&lt;='Circunscrição II'!$R41),'Circunscrição II'!F41,"excluído*"),"")</f>
        <v>1400.43</v>
      </c>
      <c r="G88" s="165" t="str">
        <f>IF('Circunscrição II'!G41&gt;0,IF(AND('Circunscrição II'!$Q41&lt;='Circunscrição II'!G41,'Circunscrição II'!G41&lt;='Circunscrição II'!$R41),'Circunscrição II'!G41,"excluído*"),"")</f>
        <v>excluído*</v>
      </c>
      <c r="H88" s="165">
        <f>IF('Circunscrição II'!H41&gt;0,IF(AND('Circunscrição II'!$Q41&lt;='Circunscrição II'!H41,'Circunscrição II'!H41&lt;='Circunscrição II'!$R41),'Circunscrição II'!H41,"excluído*"),"")</f>
        <v>2800.96</v>
      </c>
      <c r="I88" s="164" t="str">
        <f>IF('Circunscrição II'!I41&gt;0,IF(AND('Circunscrição II'!$Q41&lt;='Circunscrição II'!I41,'Circunscrição II'!I41&lt;='Circunscrição II'!$R41),'Circunscrição II'!I41,"excluído*"),"")</f>
        <v>excluído*</v>
      </c>
      <c r="J88" s="164">
        <f>IF('Circunscrição II'!J41&gt;0,IF(AND('Circunscrição II'!$Q41&lt;='Circunscrição II'!J41,'Circunscrição II'!J41&lt;='Circunscrição II'!$R41),'Circunscrição II'!J41,"excluído*"),"")</f>
        <v>2400.74</v>
      </c>
      <c r="K88" s="166">
        <f>IF('Circunscrição II'!K41&gt;0,IF(AND('Circunscrição II'!$Q41&lt;='Circunscrição II'!K41,'Circunscrição II'!K41&lt;='Circunscrição II'!$R41),'Circunscrição II'!K41,"excluído*"),"")</f>
        <v>1760.55</v>
      </c>
      <c r="L88" s="167">
        <f>IF('Circunscrição II'!L41&gt;0,IF(AND('Circunscrição II'!$Q41&lt;='Circunscrição II'!L41,'Circunscrição II'!L41&lt;='Circunscrição II'!$R41),'Circunscrição II'!L41,"excluído*"),"")</f>
        <v>2260.70465</v>
      </c>
      <c r="M88" s="168" t="str">
        <f>IF('Circunscrição II'!M41&gt;0,IF(AND('Circunscrição II'!$Q41&lt;='Circunscrição II'!M41,'Circunscrição II'!M41&lt;='Circunscrição II'!$R41),'Circunscrição II'!M41,"excluído*"),"")</f>
        <v>excluído*</v>
      </c>
      <c r="N88" s="169" t="str">
        <f>IF('Circunscrição II'!N41&gt;0,IF(AND('Circunscrição II'!$Q41&lt;='Circunscrição II'!N41,'Circunscrição II'!N41&lt;='Circunscrição II'!$R41),'Circunscrição II'!N41,"excluído*"),"")</f>
        <v/>
      </c>
      <c r="O88" s="170">
        <f t="shared" si="7"/>
        <v>2124.68</v>
      </c>
      <c r="P88" s="171"/>
      <c r="Q88" s="167">
        <f t="shared" si="8"/>
        <v>10623.4</v>
      </c>
      <c r="R88" s="172"/>
    </row>
    <row r="89" ht="24.0" customHeight="1">
      <c r="A89" s="63"/>
      <c r="B89" s="63"/>
      <c r="C89" s="63"/>
      <c r="D89" s="238">
        <f t="shared" ref="D89:E89" si="44">D42</f>
        <v>1</v>
      </c>
      <c r="E89" s="137" t="str">
        <f t="shared" si="44"/>
        <v>Desinsetização Extraordinária</v>
      </c>
      <c r="F89" s="138">
        <f>IF('Circunscrição II'!F42&gt;0,IF(AND('Circunscrição II'!$Q42&lt;='Circunscrição II'!F42,'Circunscrição II'!F42&lt;='Circunscrição II'!$R42),'Circunscrição II'!F42,"excluído*"),"")</f>
        <v>1800.56</v>
      </c>
      <c r="G89" s="138">
        <f>IF('Circunscrição II'!G42&gt;0,IF(AND('Circunscrição II'!$Q42&lt;='Circunscrição II'!G42,'Circunscrição II'!G42&lt;='Circunscrição II'!$R42),'Circunscrição II'!G42,"excluído*"),"")</f>
        <v>2835</v>
      </c>
      <c r="H89" s="138">
        <f>IF('Circunscrição II'!H42&gt;0,IF(AND('Circunscrição II'!$Q42&lt;='Circunscrição II'!H42,'Circunscrição II'!H42&lt;='Circunscrição II'!$R42),'Circunscrição II'!H42,"excluído*"),"")</f>
        <v>2800.96</v>
      </c>
      <c r="I89" s="138">
        <f>IF('Circunscrição II'!I42&gt;0,IF(AND('Circunscrição II'!$Q42&lt;='Circunscrição II'!I42,'Circunscrição II'!I42&lt;='Circunscrição II'!$R42),'Circunscrição II'!I42,"excluído*"),"")</f>
        <v>1575</v>
      </c>
      <c r="J89" s="139">
        <f>IF('Circunscrição II'!J42&gt;0,IF(AND('Circunscrição II'!$Q42&lt;='Circunscrição II'!J42,'Circunscrição II'!J42&lt;='Circunscrição II'!$R42),'Circunscrição II'!J42,"excluído*"),"")</f>
        <v>2400.74</v>
      </c>
      <c r="K89" s="140" t="str">
        <f>IF('Circunscrição II'!K42&gt;0,IF(AND('Circunscrição II'!$Q42&lt;='Circunscrição II'!K42,'Circunscrição II'!K42&lt;='Circunscrição II'!$R42),'Circunscrição II'!K42,"excluído*"),"")</f>
        <v/>
      </c>
      <c r="L89" s="141" t="str">
        <f>IF('Circunscrição II'!L42&gt;0,IF(AND('Circunscrição II'!$Q42&lt;='Circunscrição II'!L42,'Circunscrição II'!L42&lt;='Circunscrição II'!$R42),'Circunscrição II'!L42,"excluído*"),"")</f>
        <v/>
      </c>
      <c r="M89" s="142" t="str">
        <f>IF('Circunscrição II'!M42&gt;0,IF(AND('Circunscrição II'!$Q42&lt;='Circunscrição II'!M42,'Circunscrição II'!M42&lt;='Circunscrição II'!$R42),'Circunscrição II'!M42,"excluído*"),"")</f>
        <v>excluído*</v>
      </c>
      <c r="N89" s="143" t="str">
        <f>IF('Circunscrição II'!N42&gt;0,IF(AND('Circunscrição II'!$Q42&lt;='Circunscrição II'!N42,'Circunscrição II'!N42&lt;='Circunscrição II'!$R42),'Circunscrição II'!N42,"excluído*"),"")</f>
        <v/>
      </c>
      <c r="O89" s="144">
        <f t="shared" si="7"/>
        <v>2282.45</v>
      </c>
      <c r="Q89" s="141">
        <f t="shared" si="8"/>
        <v>2282.45</v>
      </c>
      <c r="R89" s="145"/>
    </row>
    <row r="90" ht="24.0" customHeight="1">
      <c r="A90" s="63"/>
      <c r="B90" s="63"/>
      <c r="C90" s="63"/>
      <c r="D90" s="176">
        <f t="shared" ref="D90:E90" si="45">D43</f>
        <v>1</v>
      </c>
      <c r="E90" s="127" t="str">
        <f t="shared" si="45"/>
        <v>Sanitização Interna</v>
      </c>
      <c r="F90" s="128" t="str">
        <f>IF('Circunscrição II'!F43&gt;0,IF(AND('Circunscrição II'!$Q43&lt;='Circunscrição II'!F43,'Circunscrição II'!F43&lt;='Circunscrição II'!$R43),'Circunscrição II'!F43,"excluído*"),"")</f>
        <v>excluído*</v>
      </c>
      <c r="G90" s="129">
        <f>IF('Circunscrição II'!G43&gt;0,IF(AND('Circunscrição II'!$Q43&lt;='Circunscrição II'!G43,'Circunscrição II'!G43&lt;='Circunscrição II'!$R43),'Circunscrição II'!G43,"excluído*"),"")</f>
        <v>1476</v>
      </c>
      <c r="H90" s="128">
        <f>IF('Circunscrição II'!H43&gt;0,IF(AND('Circunscrição II'!$Q43&lt;='Circunscrição II'!H43,'Circunscrição II'!H43&lt;='Circunscrição II'!$R43),'Circunscrição II'!H43,"excluído*"),"")</f>
        <v>1687.01</v>
      </c>
      <c r="I90" s="128">
        <f>IF('Circunscrição II'!I43&gt;0,IF(AND('Circunscrição II'!$Q43&lt;='Circunscrição II'!I43,'Circunscrição II'!I43&lt;='Circunscrição II'!$R43),'Circunscrição II'!I43,"excluído*"),"")</f>
        <v>1200</v>
      </c>
      <c r="J90" s="128">
        <f>IF('Circunscrição II'!J43&gt;0,IF(AND('Circunscrição II'!$Q43&lt;='Circunscrição II'!J43,'Circunscrição II'!J43&lt;='Circunscrição II'!$R43),'Circunscrição II'!J43,"excluído*"),"")</f>
        <v>1446.01</v>
      </c>
      <c r="K90" s="130" t="str">
        <f>IF('Circunscrição II'!K43&gt;0,IF(AND('Circunscrição II'!$Q43&lt;='Circunscrição II'!K43,'Circunscrição II'!K43&lt;='Circunscrição II'!$R43),'Circunscrição II'!K43,"excluído*"),"")</f>
        <v/>
      </c>
      <c r="L90" s="147" t="str">
        <f>IF('Circunscrição II'!L43&gt;0,IF(AND('Circunscrição II'!$Q43&lt;='Circunscrição II'!L43,'Circunscrição II'!L43&lt;='Circunscrição II'!$R43),'Circunscrição II'!L43,"excluído*"),"")</f>
        <v/>
      </c>
      <c r="M90" s="148" t="str">
        <f>IF('Circunscrição II'!M43&gt;0,IF(AND('Circunscrição II'!$Q43&lt;='Circunscrição II'!M43,'Circunscrição II'!M43&lt;='Circunscrição II'!$R43),'Circunscrição II'!M43,"excluído*"),"")</f>
        <v/>
      </c>
      <c r="N90" s="149" t="str">
        <f>IF('Circunscrição II'!N43&gt;0,IF(AND('Circunscrição II'!$Q43&lt;='Circunscrição II'!N43,'Circunscrição II'!N43&lt;='Circunscrição II'!$R43),'Circunscrição II'!N43,"excluído*"),"")</f>
        <v/>
      </c>
      <c r="O90" s="134">
        <f t="shared" si="7"/>
        <v>1452.26</v>
      </c>
      <c r="Q90" s="131">
        <f t="shared" si="8"/>
        <v>1452.26</v>
      </c>
      <c r="R90" s="135"/>
    </row>
    <row r="91" ht="24.0" customHeight="1">
      <c r="A91" s="63"/>
      <c r="B91" s="99"/>
      <c r="C91" s="99"/>
      <c r="D91" s="239">
        <f t="shared" ref="D91:E91" si="46">D44</f>
        <v>1</v>
      </c>
      <c r="E91" s="151" t="str">
        <f t="shared" si="46"/>
        <v>Sanitização Externa</v>
      </c>
      <c r="F91" s="152" t="str">
        <f>IF('Circunscrição II'!F44&gt;0,IF(AND('Circunscrição II'!$Q44&lt;='Circunscrição II'!F44,'Circunscrição II'!F44&lt;='Circunscrição II'!$R44),'Circunscrição II'!F44,"excluído*"),"")</f>
        <v>excluído*</v>
      </c>
      <c r="G91" s="153">
        <f>IF('Circunscrição II'!G44&gt;0,IF(AND('Circunscrição II'!$Q44&lt;='Circunscrição II'!G44,'Circunscrição II'!G44&lt;='Circunscrição II'!$R44),'Circunscrição II'!G44,"excluído*"),"")</f>
        <v>1116</v>
      </c>
      <c r="H91" s="152">
        <f>IF('Circunscrição II'!H44&gt;0,IF(AND('Circunscrição II'!$Q44&lt;='Circunscrição II'!H44,'Circunscrição II'!H44&lt;='Circunscrição II'!$R44),'Circunscrição II'!H44,"excluído*"),"")</f>
        <v>1113.85</v>
      </c>
      <c r="I91" s="153">
        <f>IF('Circunscrição II'!I44&gt;0,IF(AND('Circunscrição II'!$Q44&lt;='Circunscrição II'!I44,'Circunscrição II'!I44&lt;='Circunscrição II'!$R44),'Circunscrição II'!I44,"excluído*"),"")</f>
        <v>700</v>
      </c>
      <c r="J91" s="152">
        <f>IF('Circunscrição II'!J44&gt;0,IF(AND('Circunscrição II'!$Q44&lt;='Circunscrição II'!J44,'Circunscrição II'!J44&lt;='Circunscrição II'!$R44),'Circunscrição II'!J44,"excluído*"),"")</f>
        <v>954.73</v>
      </c>
      <c r="K91" s="154" t="str">
        <f>IF('Circunscrição II'!K44&gt;0,IF(AND('Circunscrição II'!$Q44&lt;='Circunscrição II'!K44,'Circunscrição II'!K44&lt;='Circunscrição II'!$R44),'Circunscrição II'!K44,"excluído*"),"")</f>
        <v/>
      </c>
      <c r="L91" s="155" t="str">
        <f>IF('Circunscrição II'!L44&gt;0,IF(AND('Circunscrição II'!$Q44&lt;='Circunscrição II'!L44,'Circunscrição II'!L44&lt;='Circunscrição II'!$R44),'Circunscrição II'!L44,"excluído*"),"")</f>
        <v/>
      </c>
      <c r="M91" s="156" t="str">
        <f>IF('Circunscrição II'!M44&gt;0,IF(AND('Circunscrição II'!$Q44&lt;='Circunscrição II'!M44,'Circunscrição II'!M44&lt;='Circunscrição II'!$R44),'Circunscrição II'!M44,"excluído*"),"")</f>
        <v/>
      </c>
      <c r="N91" s="157" t="str">
        <f>IF('Circunscrição II'!N44&gt;0,IF(AND('Circunscrição II'!$Q44&lt;='Circunscrição II'!N44,'Circunscrição II'!N44&lt;='Circunscrição II'!$R44),'Circunscrição II'!N44,"excluído*"),"")</f>
        <v/>
      </c>
      <c r="O91" s="158">
        <f t="shared" si="7"/>
        <v>971.15</v>
      </c>
      <c r="P91" s="159"/>
      <c r="Q91" s="160">
        <f t="shared" si="8"/>
        <v>971.15</v>
      </c>
      <c r="R91" s="161"/>
    </row>
    <row r="92" ht="24.0" customHeight="1">
      <c r="A92" s="63"/>
      <c r="B92" s="226">
        <f t="shared" ref="B92:E92" si="47">B45</f>
        <v>45</v>
      </c>
      <c r="C92" s="236" t="str">
        <f t="shared" si="47"/>
        <v>Tietê
Rua do Comércio, 511 </v>
      </c>
      <c r="D92" s="240">
        <f t="shared" si="47"/>
        <v>5</v>
      </c>
      <c r="E92" s="163" t="str">
        <f t="shared" si="47"/>
        <v>Desinsetização Semestral</v>
      </c>
      <c r="F92" s="164">
        <f>IF('Circunscrição II'!F45&gt;0,IF(AND('Circunscrição II'!$Q45&lt;='Circunscrição II'!F45,'Circunscrição II'!F45&lt;='Circunscrição II'!$R45),'Circunscrição II'!F45,"excluído*"),"")</f>
        <v>595.91</v>
      </c>
      <c r="G92" s="165">
        <f>IF('Circunscrição II'!G45&gt;0,IF(AND('Circunscrição II'!$Q45&lt;='Circunscrição II'!G45,'Circunscrição II'!G45&lt;='Circunscrição II'!$R45),'Circunscrição II'!G45,"excluído*"),"")</f>
        <v>1800</v>
      </c>
      <c r="H92" s="165">
        <f>IF('Circunscrição II'!H45&gt;0,IF(AND('Circunscrição II'!$Q45&lt;='Circunscrição II'!H45,'Circunscrição II'!H45&lt;='Circunscrição II'!$R45),'Circunscrição II'!H45,"excluído*"),"")</f>
        <v>1021.56</v>
      </c>
      <c r="I92" s="164" t="str">
        <f>IF('Circunscrição II'!I45&gt;0,IF(AND('Circunscrição II'!$Q45&lt;='Circunscrição II'!I45,'Circunscrição II'!I45&lt;='Circunscrição II'!$R45),'Circunscrição II'!I45,"excluído*"),"")</f>
        <v>excluído*</v>
      </c>
      <c r="J92" s="164">
        <f>IF('Circunscrição II'!J45&gt;0,IF(AND('Circunscrição II'!$Q45&lt;='Circunscrição II'!J45,'Circunscrição II'!J45&lt;='Circunscrição II'!$R45),'Circunscrição II'!J45,"excluído*"),"")</f>
        <v>1992.04</v>
      </c>
      <c r="K92" s="166">
        <f>IF('Circunscrição II'!K45&gt;0,IF(AND('Circunscrição II'!$Q45&lt;='Circunscrição II'!K45,'Circunscrição II'!K45&lt;='Circunscrição II'!$R45),'Circunscrição II'!K45,"excluído*"),"")</f>
        <v>749.14</v>
      </c>
      <c r="L92" s="167">
        <f>IF('Circunscrição II'!L45&gt;0,IF(AND('Circunscrição II'!$Q45&lt;='Circunscrição II'!L45,'Circunscrição II'!L45&lt;='Circunscrição II'!$R45),'Circunscrição II'!L45,"excluído*"),"")</f>
        <v>961.9631826</v>
      </c>
      <c r="M92" s="168" t="str">
        <f>IF('Circunscrição II'!M45&gt;0,IF(AND('Circunscrição II'!$Q45&lt;='Circunscrição II'!M45,'Circunscrição II'!M45&lt;='Circunscrição II'!$R45),'Circunscrição II'!M45,"excluído*"),"")</f>
        <v>excluído*</v>
      </c>
      <c r="N92" s="169" t="str">
        <f>IF('Circunscrição II'!N45&gt;0,IF(AND('Circunscrição II'!$Q45&lt;='Circunscrição II'!N45,'Circunscrição II'!N45&lt;='Circunscrição II'!$R45),'Circunscrição II'!N45,"excluído*"),"")</f>
        <v/>
      </c>
      <c r="O92" s="170">
        <f t="shared" si="7"/>
        <v>1186.77</v>
      </c>
      <c r="P92" s="171"/>
      <c r="Q92" s="167">
        <f t="shared" si="8"/>
        <v>5933.85</v>
      </c>
      <c r="R92" s="172"/>
    </row>
    <row r="93" ht="24.0" customHeight="1">
      <c r="A93" s="63"/>
      <c r="B93" s="63"/>
      <c r="C93" s="63"/>
      <c r="D93" s="238">
        <f t="shared" ref="D93:E93" si="48">D46</f>
        <v>1</v>
      </c>
      <c r="E93" s="137" t="str">
        <f t="shared" si="48"/>
        <v>Desinsetização Extraordinária</v>
      </c>
      <c r="F93" s="138">
        <f>IF('Circunscrição II'!F46&gt;0,IF(AND('Circunscrição II'!$Q46&lt;='Circunscrição II'!F46,'Circunscrição II'!F46&lt;='Circunscrição II'!$R46),'Circunscrição II'!F46,"excluído*"),"")</f>
        <v>766.17</v>
      </c>
      <c r="G93" s="138">
        <f>IF('Circunscrição II'!G46&gt;0,IF(AND('Circunscrição II'!$Q46&lt;='Circunscrição II'!G46,'Circunscrição II'!G46&lt;='Circunscrição II'!$R46),'Circunscrição II'!G46,"excluído*"),"")</f>
        <v>1620</v>
      </c>
      <c r="H93" s="138">
        <f>IF('Circunscrição II'!H46&gt;0,IF(AND('Circunscrição II'!$Q46&lt;='Circunscrição II'!H46,'Circunscrição II'!H46&lt;='Circunscrição II'!$R46),'Circunscrição II'!H46,"excluído*"),"")</f>
        <v>1021.56</v>
      </c>
      <c r="I93" s="138">
        <f>IF('Circunscrição II'!I46&gt;0,IF(AND('Circunscrição II'!$Q46&lt;='Circunscrição II'!I46,'Circunscrição II'!I46&lt;='Circunscrição II'!$R46),'Circunscrição II'!I46,"excluído*"),"")</f>
        <v>1400</v>
      </c>
      <c r="J93" s="139" t="str">
        <f>IF('Circunscrição II'!J46&gt;0,IF(AND('Circunscrição II'!$Q46&lt;='Circunscrição II'!J46,'Circunscrição II'!J46&lt;='Circunscrição II'!$R46),'Circunscrição II'!J46,"excluído*"),"")</f>
        <v>excluído*</v>
      </c>
      <c r="K93" s="140" t="str">
        <f>IF('Circunscrição II'!K46&gt;0,IF(AND('Circunscrição II'!$Q46&lt;='Circunscrição II'!K46,'Circunscrição II'!K46&lt;='Circunscrição II'!$R46),'Circunscrição II'!K46,"excluído*"),"")</f>
        <v/>
      </c>
      <c r="L93" s="141" t="str">
        <f>IF('Circunscrição II'!L46&gt;0,IF(AND('Circunscrição II'!$Q46&lt;='Circunscrição II'!L46,'Circunscrição II'!L46&lt;='Circunscrição II'!$R46),'Circunscrição II'!L46,"excluído*"),"")</f>
        <v/>
      </c>
      <c r="M93" s="142" t="str">
        <f>IF('Circunscrição II'!M46&gt;0,IF(AND('Circunscrição II'!$Q46&lt;='Circunscrição II'!M46,'Circunscrição II'!M46&lt;='Circunscrição II'!$R46),'Circunscrição II'!M46,"excluído*"),"")</f>
        <v>excluído*</v>
      </c>
      <c r="N93" s="143" t="str">
        <f>IF('Circunscrição II'!N46&gt;0,IF(AND('Circunscrição II'!$Q46&lt;='Circunscrição II'!N46,'Circunscrição II'!N46&lt;='Circunscrição II'!$R46),'Circunscrição II'!N46,"excluído*"),"")</f>
        <v/>
      </c>
      <c r="O93" s="144">
        <f t="shared" si="7"/>
        <v>1201.93</v>
      </c>
      <c r="Q93" s="141">
        <f t="shared" si="8"/>
        <v>1201.93</v>
      </c>
      <c r="R93" s="145"/>
    </row>
    <row r="94" ht="24.0" customHeight="1">
      <c r="A94" s="63"/>
      <c r="B94" s="63"/>
      <c r="C94" s="63"/>
      <c r="D94" s="176">
        <f t="shared" ref="D94:E94" si="49">D47</f>
        <v>1</v>
      </c>
      <c r="E94" s="127" t="str">
        <f t="shared" si="49"/>
        <v>Sanitização Interna</v>
      </c>
      <c r="F94" s="128" t="str">
        <f>IF('Circunscrição II'!F47&gt;0,IF(AND('Circunscrição II'!$Q47&lt;='Circunscrição II'!F47,'Circunscrição II'!F47&lt;='Circunscrição II'!$R47),'Circunscrição II'!F47,"excluído*"),"")</f>
        <v>excluído*</v>
      </c>
      <c r="G94" s="129">
        <f>IF('Circunscrição II'!G47&gt;0,IF(AND('Circunscrição II'!$Q47&lt;='Circunscrição II'!G47,'Circunscrição II'!G47&lt;='Circunscrição II'!$R47),'Circunscrição II'!G47,"excluído*"),"")</f>
        <v>1116</v>
      </c>
      <c r="H94" s="128">
        <f>IF('Circunscrição II'!H47&gt;0,IF(AND('Circunscrição II'!$Q47&lt;='Circunscrição II'!H47,'Circunscrição II'!H47&lt;='Circunscrição II'!$R47),'Circunscrição II'!H47,"excluído*"),"")</f>
        <v>929.9</v>
      </c>
      <c r="I94" s="128">
        <f>IF('Circunscrição II'!I47&gt;0,IF(AND('Circunscrição II'!$Q47&lt;='Circunscrição II'!I47,'Circunscrição II'!I47&lt;='Circunscrição II'!$R47),'Circunscrição II'!I47,"excluído*"),"")</f>
        <v>990</v>
      </c>
      <c r="J94" s="128" t="str">
        <f>IF('Circunscrição II'!J47&gt;0,IF(AND('Circunscrição II'!$Q47&lt;='Circunscrição II'!J47,'Circunscrição II'!J47&lt;='Circunscrição II'!$R47),'Circunscrição II'!J47,"excluído*"),"")</f>
        <v>excluído*</v>
      </c>
      <c r="K94" s="130" t="str">
        <f>IF('Circunscrição II'!K47&gt;0,IF(AND('Circunscrição II'!$Q47&lt;='Circunscrição II'!K47,'Circunscrição II'!K47&lt;='Circunscrição II'!$R47),'Circunscrição II'!K47,"excluído*"),"")</f>
        <v/>
      </c>
      <c r="L94" s="147" t="str">
        <f>IF('Circunscrição II'!L47&gt;0,IF(AND('Circunscrição II'!$Q47&lt;='Circunscrição II'!L47,'Circunscrição II'!L47&lt;='Circunscrição II'!$R47),'Circunscrição II'!L47,"excluído*"),"")</f>
        <v/>
      </c>
      <c r="M94" s="148" t="str">
        <f>IF('Circunscrição II'!M47&gt;0,IF(AND('Circunscrição II'!$Q47&lt;='Circunscrição II'!M47,'Circunscrição II'!M47&lt;='Circunscrição II'!$R47),'Circunscrição II'!M47,"excluído*"),"")</f>
        <v/>
      </c>
      <c r="N94" s="149" t="str">
        <f>IF('Circunscrição II'!N47&gt;0,IF(AND('Circunscrição II'!$Q47&lt;='Circunscrição II'!N47,'Circunscrição II'!N47&lt;='Circunscrição II'!$R47),'Circunscrição II'!N47,"excluído*"),"")</f>
        <v/>
      </c>
      <c r="O94" s="134">
        <f t="shared" si="7"/>
        <v>1011.97</v>
      </c>
      <c r="Q94" s="131">
        <f t="shared" si="8"/>
        <v>1011.97</v>
      </c>
      <c r="R94" s="135"/>
    </row>
    <row r="95" ht="24.0" customHeight="1">
      <c r="A95" s="99"/>
      <c r="B95" s="99"/>
      <c r="C95" s="99"/>
      <c r="D95" s="239">
        <f t="shared" ref="D95:E95" si="50">D48</f>
        <v>1</v>
      </c>
      <c r="E95" s="151" t="str">
        <f t="shared" si="50"/>
        <v>Sanitização Externa</v>
      </c>
      <c r="F95" s="152" t="str">
        <f>IF('Circunscrição II'!F48&gt;0,IF(AND('Circunscrição II'!$Q48&lt;='Circunscrição II'!F48,'Circunscrição II'!F48&lt;='Circunscrição II'!$R48),'Circunscrição II'!F48,"excluído*"),"")</f>
        <v>excluído*</v>
      </c>
      <c r="G95" s="153" t="str">
        <f>IF('Circunscrição II'!G48&gt;0,IF(AND('Circunscrição II'!$Q48&lt;='Circunscrição II'!G48,'Circunscrição II'!G48&lt;='Circunscrição II'!$R48),'Circunscrição II'!G48,"excluído*"),"")</f>
        <v>excluído*</v>
      </c>
      <c r="H95" s="152">
        <f>IF('Circunscrição II'!H48&gt;0,IF(AND('Circunscrição II'!$Q48&lt;='Circunscrição II'!H48,'Circunscrição II'!H48&lt;='Circunscrição II'!$R48),'Circunscrição II'!H48,"excluído*"),"")</f>
        <v>345.25</v>
      </c>
      <c r="I95" s="153">
        <f>IF('Circunscrição II'!I48&gt;0,IF(AND('Circunscrição II'!$Q48&lt;='Circunscrição II'!I48,'Circunscrição II'!I48&lt;='Circunscrição II'!$R48),'Circunscrição II'!I48,"excluído*"),"")</f>
        <v>300</v>
      </c>
      <c r="J95" s="152">
        <f>IF('Circunscrição II'!J48&gt;0,IF(AND('Circunscrição II'!$Q48&lt;='Circunscrição II'!J48,'Circunscrição II'!J48&lt;='Circunscrição II'!$R48),'Circunscrição II'!J48,"excluído*"),"")</f>
        <v>400</v>
      </c>
      <c r="K95" s="154" t="str">
        <f>IF('Circunscrição II'!K48&gt;0,IF(AND('Circunscrição II'!$Q48&lt;='Circunscrição II'!K48,'Circunscrição II'!K48&lt;='Circunscrição II'!$R48),'Circunscrição II'!K48,"excluído*"),"")</f>
        <v/>
      </c>
      <c r="L95" s="155" t="str">
        <f>IF('Circunscrição II'!L48&gt;0,IF(AND('Circunscrição II'!$Q48&lt;='Circunscrição II'!L48,'Circunscrição II'!L48&lt;='Circunscrição II'!$R48),'Circunscrição II'!L48,"excluído*"),"")</f>
        <v/>
      </c>
      <c r="M95" s="156" t="str">
        <f>IF('Circunscrição II'!M48&gt;0,IF(AND('Circunscrição II'!$Q48&lt;='Circunscrição II'!M48,'Circunscrição II'!M48&lt;='Circunscrição II'!$R48),'Circunscrição II'!M48,"excluído*"),"")</f>
        <v/>
      </c>
      <c r="N95" s="157" t="str">
        <f>IF('Circunscrição II'!N48&gt;0,IF(AND('Circunscrição II'!$Q48&lt;='Circunscrição II'!N48,'Circunscrição II'!N48&lt;='Circunscrição II'!$R48),'Circunscrição II'!N48,"excluído*"),"")</f>
        <v/>
      </c>
      <c r="O95" s="158">
        <f t="shared" si="7"/>
        <v>348.42</v>
      </c>
      <c r="P95" s="159"/>
      <c r="Q95" s="160">
        <f t="shared" si="8"/>
        <v>348.42</v>
      </c>
      <c r="R95" s="161"/>
    </row>
    <row r="96" ht="24.0" customHeight="1">
      <c r="A96" s="173"/>
      <c r="B96" s="174"/>
      <c r="C96" s="175"/>
      <c r="D96" s="241"/>
      <c r="E96" s="242"/>
      <c r="F96" s="243"/>
      <c r="G96" s="244"/>
      <c r="H96" s="244"/>
      <c r="I96" s="244"/>
      <c r="J96" s="245"/>
      <c r="K96" s="245"/>
      <c r="L96" s="182"/>
      <c r="M96" s="182"/>
      <c r="N96" s="182"/>
      <c r="O96" s="246"/>
      <c r="P96" s="246"/>
      <c r="Q96" s="182"/>
      <c r="R96" s="182"/>
    </row>
    <row r="97" ht="16.5" customHeight="1">
      <c r="A97" s="183" t="s">
        <v>74</v>
      </c>
      <c r="B97" s="184"/>
      <c r="C97" s="184"/>
      <c r="D97" s="185"/>
      <c r="E97" s="185"/>
      <c r="F97" s="184"/>
      <c r="G97" s="186"/>
      <c r="H97" s="186"/>
      <c r="I97" s="186"/>
      <c r="J97" s="186"/>
      <c r="K97" s="186"/>
      <c r="L97" s="184"/>
      <c r="M97" s="184"/>
      <c r="N97" s="184"/>
      <c r="O97" s="184"/>
      <c r="P97" s="184"/>
      <c r="Q97" s="184"/>
      <c r="R97" s="184"/>
    </row>
    <row r="98" ht="12.75" customHeight="1">
      <c r="A98" s="187" t="s">
        <v>75</v>
      </c>
      <c r="B98" s="184"/>
      <c r="C98" s="184"/>
      <c r="D98" s="185"/>
      <c r="E98" s="185"/>
      <c r="F98" s="184"/>
      <c r="G98" s="186"/>
      <c r="H98" s="186"/>
      <c r="I98" s="186"/>
      <c r="J98" s="186"/>
      <c r="K98" s="186"/>
      <c r="L98" s="184"/>
      <c r="M98" s="184"/>
      <c r="N98" s="184"/>
      <c r="O98" s="184"/>
      <c r="P98" s="184"/>
      <c r="Q98" s="184"/>
      <c r="R98" s="184"/>
    </row>
    <row r="99" ht="12.75" customHeight="1">
      <c r="B99" s="184"/>
      <c r="D99" s="110"/>
      <c r="E99" s="110"/>
      <c r="G99" s="112"/>
      <c r="H99" s="112"/>
      <c r="I99" s="112"/>
      <c r="J99" s="112"/>
      <c r="K99" s="112"/>
    </row>
    <row r="100" ht="12.75" customHeight="1">
      <c r="D100" s="110"/>
      <c r="E100" s="110"/>
      <c r="G100" s="112"/>
      <c r="H100" s="112"/>
      <c r="I100" s="112"/>
      <c r="J100" s="112"/>
      <c r="K100" s="112"/>
      <c r="R100" s="112"/>
    </row>
    <row r="101" ht="12.75" customHeight="1">
      <c r="D101" s="110"/>
      <c r="E101" s="110"/>
      <c r="G101" s="112"/>
      <c r="H101" s="112"/>
      <c r="I101" s="112"/>
      <c r="J101" s="112"/>
      <c r="K101" s="112"/>
      <c r="P101" s="247"/>
    </row>
    <row r="102" ht="12.75" customHeight="1">
      <c r="D102" s="110"/>
      <c r="E102" s="110"/>
      <c r="G102" s="112"/>
      <c r="H102" s="112"/>
      <c r="I102" s="112"/>
      <c r="J102" s="112"/>
      <c r="K102" s="112"/>
      <c r="P102" s="247"/>
    </row>
    <row r="103" ht="12.75" customHeight="1">
      <c r="D103" s="110"/>
      <c r="E103" s="110"/>
      <c r="G103" s="112"/>
      <c r="H103" s="112"/>
      <c r="I103" s="112"/>
      <c r="J103" s="112"/>
      <c r="K103" s="112"/>
      <c r="R103" s="112"/>
    </row>
    <row r="104" ht="12.75" customHeight="1">
      <c r="D104" s="110"/>
      <c r="E104" s="110"/>
      <c r="G104" s="112"/>
      <c r="H104" s="112"/>
      <c r="I104" s="112"/>
      <c r="J104" s="112"/>
      <c r="K104" s="112"/>
    </row>
    <row r="105" ht="12.75" customHeight="1">
      <c r="D105" s="110"/>
      <c r="E105" s="110"/>
      <c r="G105" s="112"/>
      <c r="H105" s="112"/>
      <c r="I105" s="112"/>
      <c r="J105" s="112"/>
      <c r="K105" s="112"/>
    </row>
    <row r="106" ht="12.75" customHeight="1">
      <c r="D106" s="110"/>
      <c r="E106" s="110"/>
      <c r="G106" s="112"/>
      <c r="H106" s="112"/>
      <c r="I106" s="112"/>
      <c r="J106" s="112"/>
      <c r="K106" s="112"/>
      <c r="R106" s="248"/>
    </row>
    <row r="107" ht="12.75" customHeight="1">
      <c r="D107" s="110"/>
      <c r="E107" s="110"/>
      <c r="G107" s="112"/>
      <c r="H107" s="112"/>
      <c r="I107" s="112"/>
      <c r="J107" s="112"/>
      <c r="K107" s="112"/>
    </row>
    <row r="108" ht="12.75" customHeight="1">
      <c r="D108" s="110"/>
      <c r="E108" s="110"/>
      <c r="G108" s="112"/>
      <c r="H108" s="112"/>
      <c r="I108" s="112"/>
      <c r="J108" s="112"/>
      <c r="K108" s="112"/>
    </row>
    <row r="109" ht="12.75" customHeight="1">
      <c r="D109" s="110"/>
      <c r="E109" s="110"/>
      <c r="G109" s="112"/>
      <c r="H109" s="112"/>
      <c r="I109" s="112"/>
      <c r="J109" s="112"/>
      <c r="K109" s="112"/>
    </row>
    <row r="110" ht="12.75" customHeight="1">
      <c r="D110" s="110"/>
      <c r="E110" s="110"/>
      <c r="G110" s="112"/>
      <c r="H110" s="112"/>
      <c r="I110" s="112"/>
      <c r="J110" s="112"/>
      <c r="K110" s="112"/>
    </row>
    <row r="111" ht="12.75" customHeight="1">
      <c r="D111" s="110"/>
      <c r="E111" s="110"/>
      <c r="G111" s="112"/>
      <c r="H111" s="112"/>
      <c r="I111" s="112"/>
      <c r="J111" s="112"/>
      <c r="K111" s="112"/>
    </row>
    <row r="112" ht="12.75" customHeight="1">
      <c r="D112" s="110"/>
      <c r="E112" s="110"/>
      <c r="G112" s="112"/>
      <c r="H112" s="112"/>
      <c r="I112" s="112"/>
      <c r="J112" s="112"/>
      <c r="K112" s="112"/>
    </row>
    <row r="113" ht="12.75" customHeight="1">
      <c r="D113" s="110"/>
      <c r="E113" s="110"/>
      <c r="G113" s="112"/>
      <c r="H113" s="112"/>
      <c r="I113" s="112"/>
      <c r="J113" s="112"/>
      <c r="K113" s="112"/>
    </row>
    <row r="114" ht="12.75" customHeight="1">
      <c r="D114" s="110"/>
      <c r="E114" s="110"/>
      <c r="G114" s="112"/>
      <c r="H114" s="112"/>
      <c r="I114" s="112"/>
      <c r="J114" s="112"/>
      <c r="K114" s="112"/>
    </row>
    <row r="115" ht="12.75" customHeight="1">
      <c r="D115" s="110"/>
      <c r="E115" s="110"/>
      <c r="G115" s="112"/>
      <c r="H115" s="112"/>
      <c r="I115" s="112"/>
      <c r="J115" s="112"/>
      <c r="K115" s="112"/>
    </row>
    <row r="116" ht="12.75" customHeight="1">
      <c r="D116" s="110"/>
      <c r="E116" s="110"/>
      <c r="G116" s="112"/>
      <c r="H116" s="112"/>
      <c r="I116" s="112"/>
      <c r="J116" s="112"/>
      <c r="K116" s="112"/>
    </row>
    <row r="117" ht="12.75" customHeight="1">
      <c r="D117" s="110"/>
      <c r="E117" s="110"/>
      <c r="G117" s="112"/>
      <c r="H117" s="112"/>
      <c r="I117" s="112"/>
      <c r="J117" s="112"/>
      <c r="K117" s="112"/>
    </row>
    <row r="118" ht="12.75" customHeight="1">
      <c r="D118" s="110"/>
      <c r="E118" s="110"/>
      <c r="G118" s="112"/>
      <c r="H118" s="112"/>
      <c r="I118" s="112"/>
      <c r="J118" s="112"/>
      <c r="K118" s="112"/>
    </row>
    <row r="119" ht="12.75" customHeight="1">
      <c r="D119" s="110"/>
      <c r="E119" s="110"/>
      <c r="G119" s="112"/>
      <c r="H119" s="112"/>
      <c r="I119" s="112"/>
      <c r="J119" s="112"/>
      <c r="K119" s="112"/>
    </row>
    <row r="120" ht="12.75" customHeight="1">
      <c r="D120" s="110"/>
      <c r="E120" s="110"/>
      <c r="G120" s="112"/>
      <c r="H120" s="112"/>
      <c r="I120" s="112"/>
      <c r="J120" s="112"/>
      <c r="K120" s="112"/>
    </row>
    <row r="121" ht="12.75" customHeight="1">
      <c r="D121" s="110"/>
      <c r="E121" s="110"/>
      <c r="G121" s="112"/>
      <c r="H121" s="112"/>
      <c r="I121" s="112"/>
      <c r="J121" s="112"/>
      <c r="K121" s="112"/>
    </row>
    <row r="122" ht="12.75" customHeight="1">
      <c r="D122" s="110"/>
      <c r="E122" s="110"/>
      <c r="G122" s="112"/>
      <c r="H122" s="112"/>
      <c r="I122" s="112"/>
      <c r="J122" s="112"/>
      <c r="K122" s="112"/>
    </row>
    <row r="123" ht="12.75" customHeight="1">
      <c r="D123" s="110"/>
      <c r="E123" s="110"/>
      <c r="G123" s="112"/>
      <c r="H123" s="112"/>
      <c r="I123" s="112"/>
      <c r="J123" s="112"/>
      <c r="K123" s="112"/>
    </row>
    <row r="124" ht="12.75" customHeight="1">
      <c r="D124" s="110"/>
      <c r="E124" s="110"/>
      <c r="G124" s="112"/>
      <c r="H124" s="112"/>
      <c r="I124" s="112"/>
      <c r="J124" s="112"/>
      <c r="K124" s="112"/>
    </row>
    <row r="125" ht="12.75" customHeight="1">
      <c r="D125" s="110"/>
      <c r="E125" s="110"/>
      <c r="G125" s="112"/>
      <c r="H125" s="112"/>
      <c r="I125" s="112"/>
      <c r="J125" s="112"/>
      <c r="K125" s="112"/>
    </row>
    <row r="126" ht="12.75" customHeight="1">
      <c r="D126" s="110"/>
      <c r="E126" s="110"/>
      <c r="G126" s="112"/>
      <c r="H126" s="112"/>
      <c r="I126" s="112"/>
      <c r="J126" s="112"/>
      <c r="K126" s="112"/>
    </row>
    <row r="127" ht="12.75" customHeight="1">
      <c r="D127" s="110"/>
      <c r="E127" s="110"/>
      <c r="G127" s="112"/>
      <c r="H127" s="112"/>
      <c r="I127" s="112"/>
      <c r="J127" s="112"/>
      <c r="K127" s="112"/>
    </row>
    <row r="128" ht="12.75" customHeight="1">
      <c r="D128" s="110"/>
      <c r="E128" s="110"/>
      <c r="G128" s="112"/>
      <c r="H128" s="112"/>
      <c r="I128" s="112"/>
      <c r="J128" s="112"/>
      <c r="K128" s="112"/>
    </row>
    <row r="129" ht="12.75" customHeight="1">
      <c r="D129" s="110"/>
      <c r="E129" s="110"/>
      <c r="G129" s="112"/>
      <c r="H129" s="112"/>
      <c r="I129" s="112"/>
      <c r="J129" s="112"/>
      <c r="K129" s="112"/>
    </row>
    <row r="130" ht="12.75" customHeight="1">
      <c r="D130" s="110"/>
      <c r="E130" s="110"/>
      <c r="G130" s="112"/>
      <c r="H130" s="112"/>
      <c r="I130" s="112"/>
      <c r="J130" s="112"/>
      <c r="K130" s="112"/>
    </row>
    <row r="131" ht="12.75" customHeight="1">
      <c r="D131" s="110"/>
      <c r="E131" s="110"/>
      <c r="G131" s="112"/>
      <c r="H131" s="112"/>
      <c r="I131" s="112"/>
      <c r="J131" s="112"/>
      <c r="K131" s="112"/>
    </row>
    <row r="132" ht="12.75" customHeight="1">
      <c r="D132" s="110"/>
      <c r="E132" s="110"/>
      <c r="G132" s="112"/>
      <c r="H132" s="112"/>
      <c r="I132" s="112"/>
      <c r="J132" s="112"/>
      <c r="K132" s="112"/>
    </row>
    <row r="133" ht="12.75" customHeight="1">
      <c r="D133" s="110"/>
      <c r="E133" s="110"/>
      <c r="G133" s="112"/>
      <c r="H133" s="112"/>
      <c r="I133" s="112"/>
      <c r="J133" s="112"/>
      <c r="K133" s="112"/>
    </row>
    <row r="134" ht="12.75" customHeight="1">
      <c r="D134" s="110"/>
      <c r="E134" s="110"/>
      <c r="G134" s="112"/>
      <c r="H134" s="112"/>
      <c r="I134" s="112"/>
      <c r="J134" s="112"/>
      <c r="K134" s="112"/>
    </row>
    <row r="135" ht="12.75" customHeight="1">
      <c r="D135" s="110"/>
      <c r="E135" s="110"/>
      <c r="G135" s="112"/>
      <c r="H135" s="112"/>
      <c r="I135" s="112"/>
      <c r="J135" s="112"/>
      <c r="K135" s="112"/>
    </row>
    <row r="136" ht="12.75" customHeight="1">
      <c r="D136" s="110"/>
      <c r="E136" s="110"/>
      <c r="G136" s="112"/>
      <c r="H136" s="112"/>
      <c r="I136" s="112"/>
      <c r="J136" s="112"/>
      <c r="K136" s="112"/>
    </row>
    <row r="137" ht="12.75" customHeight="1">
      <c r="D137" s="110"/>
      <c r="E137" s="110"/>
      <c r="G137" s="112"/>
      <c r="H137" s="112"/>
      <c r="I137" s="112"/>
      <c r="J137" s="112"/>
      <c r="K137" s="112"/>
    </row>
    <row r="138" ht="12.75" customHeight="1">
      <c r="D138" s="110"/>
      <c r="E138" s="110"/>
      <c r="G138" s="112"/>
      <c r="H138" s="112"/>
      <c r="I138" s="112"/>
      <c r="J138" s="112"/>
      <c r="K138" s="112"/>
    </row>
    <row r="139" ht="12.75" customHeight="1">
      <c r="D139" s="110"/>
      <c r="E139" s="110"/>
      <c r="G139" s="112"/>
      <c r="H139" s="112"/>
      <c r="I139" s="112"/>
      <c r="J139" s="112"/>
      <c r="K139" s="112"/>
    </row>
    <row r="140" ht="12.75" customHeight="1">
      <c r="D140" s="110"/>
      <c r="E140" s="110"/>
      <c r="G140" s="112"/>
      <c r="H140" s="112"/>
      <c r="I140" s="112"/>
      <c r="J140" s="112"/>
      <c r="K140" s="112"/>
    </row>
    <row r="141" ht="12.75" customHeight="1">
      <c r="D141" s="110"/>
      <c r="E141" s="110"/>
      <c r="G141" s="112"/>
      <c r="H141" s="112"/>
      <c r="I141" s="112"/>
      <c r="J141" s="112"/>
      <c r="K141" s="112"/>
    </row>
    <row r="142" ht="12.75" customHeight="1">
      <c r="D142" s="110"/>
      <c r="E142" s="110"/>
      <c r="G142" s="112"/>
      <c r="H142" s="112"/>
      <c r="I142" s="112"/>
      <c r="J142" s="112"/>
      <c r="K142" s="112"/>
    </row>
    <row r="143" ht="12.75" customHeight="1">
      <c r="D143" s="110"/>
      <c r="E143" s="110"/>
      <c r="G143" s="112"/>
      <c r="H143" s="112"/>
      <c r="I143" s="112"/>
      <c r="J143" s="112"/>
      <c r="K143" s="112"/>
    </row>
    <row r="144" ht="12.75" customHeight="1">
      <c r="D144" s="110"/>
      <c r="E144" s="110"/>
      <c r="G144" s="112"/>
      <c r="H144" s="112"/>
      <c r="I144" s="112"/>
      <c r="J144" s="112"/>
      <c r="K144" s="112"/>
    </row>
    <row r="145" ht="12.75" customHeight="1">
      <c r="D145" s="110"/>
      <c r="E145" s="110"/>
      <c r="G145" s="112"/>
      <c r="H145" s="112"/>
      <c r="I145" s="112"/>
      <c r="J145" s="112"/>
      <c r="K145" s="112"/>
    </row>
    <row r="146" ht="12.75" customHeight="1">
      <c r="D146" s="110"/>
      <c r="E146" s="110"/>
      <c r="G146" s="112"/>
      <c r="H146" s="112"/>
      <c r="I146" s="112"/>
      <c r="J146" s="112"/>
      <c r="K146" s="112"/>
    </row>
    <row r="147" ht="12.75" customHeight="1">
      <c r="D147" s="110"/>
      <c r="E147" s="110"/>
      <c r="G147" s="112"/>
      <c r="H147" s="112"/>
      <c r="I147" s="112"/>
      <c r="J147" s="112"/>
      <c r="K147" s="112"/>
    </row>
    <row r="148" ht="12.75" customHeight="1">
      <c r="D148" s="110"/>
      <c r="E148" s="110"/>
      <c r="G148" s="112"/>
      <c r="H148" s="112"/>
      <c r="I148" s="112"/>
      <c r="J148" s="112"/>
      <c r="K148" s="112"/>
    </row>
    <row r="149" ht="12.75" customHeight="1">
      <c r="D149" s="110"/>
      <c r="E149" s="110"/>
      <c r="G149" s="112"/>
      <c r="H149" s="112"/>
      <c r="I149" s="112"/>
      <c r="J149" s="112"/>
      <c r="K149" s="112"/>
    </row>
    <row r="150" ht="12.75" customHeight="1">
      <c r="D150" s="110"/>
      <c r="E150" s="110"/>
      <c r="G150" s="112"/>
      <c r="H150" s="112"/>
      <c r="I150" s="112"/>
      <c r="J150" s="112"/>
      <c r="K150" s="112"/>
    </row>
    <row r="151" ht="12.75" customHeight="1">
      <c r="D151" s="110"/>
      <c r="E151" s="110"/>
      <c r="G151" s="112"/>
      <c r="H151" s="112"/>
      <c r="I151" s="112"/>
      <c r="J151" s="112"/>
      <c r="K151" s="112"/>
    </row>
    <row r="152" ht="12.75" customHeight="1">
      <c r="D152" s="110"/>
      <c r="E152" s="110"/>
      <c r="G152" s="112"/>
      <c r="H152" s="112"/>
      <c r="I152" s="112"/>
      <c r="J152" s="112"/>
      <c r="K152" s="112"/>
    </row>
    <row r="153" ht="12.75" customHeight="1">
      <c r="D153" s="110"/>
      <c r="E153" s="110"/>
      <c r="G153" s="112"/>
      <c r="H153" s="112"/>
      <c r="I153" s="112"/>
      <c r="J153" s="112"/>
      <c r="K153" s="112"/>
    </row>
    <row r="154" ht="12.75" customHeight="1">
      <c r="D154" s="110"/>
      <c r="E154" s="110"/>
      <c r="G154" s="112"/>
      <c r="H154" s="112"/>
      <c r="I154" s="112"/>
      <c r="J154" s="112"/>
      <c r="K154" s="112"/>
    </row>
    <row r="155" ht="12.75" customHeight="1">
      <c r="D155" s="110"/>
      <c r="E155" s="110"/>
      <c r="G155" s="112"/>
      <c r="H155" s="112"/>
      <c r="I155" s="112"/>
      <c r="J155" s="112"/>
      <c r="K155" s="112"/>
    </row>
    <row r="156" ht="12.75" customHeight="1">
      <c r="D156" s="110"/>
      <c r="E156" s="110"/>
      <c r="G156" s="112"/>
      <c r="H156" s="112"/>
      <c r="I156" s="112"/>
      <c r="J156" s="112"/>
      <c r="K156" s="112"/>
    </row>
    <row r="157" ht="12.75" customHeight="1">
      <c r="D157" s="110"/>
      <c r="E157" s="110"/>
      <c r="G157" s="112"/>
      <c r="H157" s="112"/>
      <c r="I157" s="112"/>
      <c r="J157" s="112"/>
      <c r="K157" s="112"/>
    </row>
    <row r="158" ht="12.75" customHeight="1">
      <c r="D158" s="110"/>
      <c r="E158" s="110"/>
      <c r="G158" s="112"/>
      <c r="H158" s="112"/>
      <c r="I158" s="112"/>
      <c r="J158" s="112"/>
      <c r="K158" s="112"/>
    </row>
    <row r="159" ht="12.75" customHeight="1">
      <c r="D159" s="110"/>
      <c r="E159" s="110"/>
      <c r="G159" s="112"/>
      <c r="H159" s="112"/>
      <c r="I159" s="112"/>
      <c r="J159" s="112"/>
      <c r="K159" s="112"/>
    </row>
    <row r="160" ht="12.75" customHeight="1">
      <c r="D160" s="110"/>
      <c r="E160" s="110"/>
      <c r="G160" s="112"/>
      <c r="H160" s="112"/>
      <c r="I160" s="112"/>
      <c r="J160" s="112"/>
      <c r="K160" s="112"/>
    </row>
    <row r="161" ht="12.75" customHeight="1">
      <c r="D161" s="110"/>
      <c r="E161" s="110"/>
      <c r="G161" s="112"/>
      <c r="H161" s="112"/>
      <c r="I161" s="112"/>
      <c r="J161" s="112"/>
      <c r="K161" s="112"/>
    </row>
    <row r="162" ht="12.75" customHeight="1">
      <c r="D162" s="110"/>
      <c r="E162" s="110"/>
      <c r="G162" s="112"/>
      <c r="H162" s="112"/>
      <c r="I162" s="112"/>
      <c r="J162" s="112"/>
      <c r="K162" s="112"/>
    </row>
    <row r="163" ht="12.75" customHeight="1">
      <c r="D163" s="110"/>
      <c r="E163" s="110"/>
      <c r="G163" s="112"/>
      <c r="H163" s="112"/>
      <c r="I163" s="112"/>
      <c r="J163" s="112"/>
      <c r="K163" s="112"/>
    </row>
    <row r="164" ht="12.75" customHeight="1">
      <c r="D164" s="110"/>
      <c r="E164" s="110"/>
      <c r="G164" s="112"/>
      <c r="H164" s="112"/>
      <c r="I164" s="112"/>
      <c r="J164" s="112"/>
      <c r="K164" s="112"/>
    </row>
    <row r="165" ht="12.75" customHeight="1">
      <c r="D165" s="110"/>
      <c r="E165" s="110"/>
      <c r="G165" s="112"/>
      <c r="H165" s="112"/>
      <c r="I165" s="112"/>
      <c r="J165" s="112"/>
      <c r="K165" s="112"/>
    </row>
    <row r="166" ht="12.75" customHeight="1">
      <c r="D166" s="110"/>
      <c r="E166" s="110"/>
      <c r="G166" s="112"/>
      <c r="H166" s="112"/>
      <c r="I166" s="112"/>
      <c r="J166" s="112"/>
      <c r="K166" s="112"/>
    </row>
    <row r="167" ht="12.75" customHeight="1">
      <c r="D167" s="110"/>
      <c r="E167" s="110"/>
      <c r="G167" s="112"/>
      <c r="H167" s="112"/>
      <c r="I167" s="112"/>
      <c r="J167" s="112"/>
      <c r="K167" s="112"/>
    </row>
    <row r="168" ht="12.75" customHeight="1">
      <c r="D168" s="110"/>
      <c r="E168" s="110"/>
      <c r="G168" s="112"/>
      <c r="H168" s="112"/>
      <c r="I168" s="112"/>
      <c r="J168" s="112"/>
      <c r="K168" s="112"/>
    </row>
    <row r="169" ht="12.75" customHeight="1">
      <c r="D169" s="110"/>
      <c r="E169" s="110"/>
      <c r="G169" s="112"/>
      <c r="H169" s="112"/>
      <c r="I169" s="112"/>
      <c r="J169" s="112"/>
      <c r="K169" s="112"/>
    </row>
    <row r="170" ht="12.75" customHeight="1">
      <c r="D170" s="110"/>
      <c r="E170" s="110"/>
      <c r="G170" s="112"/>
      <c r="H170" s="112"/>
      <c r="I170" s="112"/>
      <c r="J170" s="112"/>
      <c r="K170" s="112"/>
    </row>
    <row r="171" ht="12.75" customHeight="1">
      <c r="D171" s="110"/>
      <c r="E171" s="110"/>
      <c r="G171" s="112"/>
      <c r="H171" s="112"/>
      <c r="I171" s="112"/>
      <c r="J171" s="112"/>
      <c r="K171" s="112"/>
    </row>
    <row r="172" ht="12.75" customHeight="1">
      <c r="D172" s="110"/>
      <c r="E172" s="110"/>
      <c r="G172" s="112"/>
      <c r="H172" s="112"/>
      <c r="I172" s="112"/>
      <c r="J172" s="112"/>
      <c r="K172" s="112"/>
    </row>
    <row r="173" ht="12.75" customHeight="1">
      <c r="D173" s="110"/>
      <c r="E173" s="110"/>
      <c r="G173" s="112"/>
      <c r="H173" s="112"/>
      <c r="I173" s="112"/>
      <c r="J173" s="112"/>
      <c r="K173" s="112"/>
    </row>
    <row r="174" ht="12.75" customHeight="1">
      <c r="D174" s="110"/>
      <c r="E174" s="110"/>
      <c r="G174" s="112"/>
      <c r="H174" s="112"/>
      <c r="I174" s="112"/>
      <c r="J174" s="112"/>
      <c r="K174" s="112"/>
    </row>
    <row r="175" ht="12.75" customHeight="1">
      <c r="D175" s="110"/>
      <c r="E175" s="110"/>
      <c r="G175" s="112"/>
      <c r="H175" s="112"/>
      <c r="I175" s="112"/>
      <c r="J175" s="112"/>
      <c r="K175" s="112"/>
    </row>
    <row r="176" ht="12.75" customHeight="1">
      <c r="D176" s="110"/>
      <c r="E176" s="110"/>
      <c r="G176" s="112"/>
      <c r="H176" s="112"/>
      <c r="I176" s="112"/>
      <c r="J176" s="112"/>
      <c r="K176" s="112"/>
    </row>
    <row r="177" ht="12.75" customHeight="1">
      <c r="D177" s="110"/>
      <c r="E177" s="110"/>
      <c r="G177" s="112"/>
      <c r="H177" s="112"/>
      <c r="I177" s="112"/>
      <c r="J177" s="112"/>
      <c r="K177" s="112"/>
    </row>
    <row r="178" ht="12.75" customHeight="1">
      <c r="D178" s="110"/>
      <c r="E178" s="110"/>
      <c r="G178" s="112"/>
      <c r="H178" s="112"/>
      <c r="I178" s="112"/>
      <c r="J178" s="112"/>
      <c r="K178" s="112"/>
    </row>
    <row r="179" ht="12.75" customHeight="1">
      <c r="D179" s="110"/>
      <c r="E179" s="110"/>
      <c r="G179" s="112"/>
      <c r="H179" s="112"/>
      <c r="I179" s="112"/>
      <c r="J179" s="112"/>
      <c r="K179" s="112"/>
    </row>
    <row r="180" ht="12.75" customHeight="1">
      <c r="D180" s="110"/>
      <c r="E180" s="110"/>
      <c r="G180" s="112"/>
      <c r="H180" s="112"/>
      <c r="I180" s="112"/>
      <c r="J180" s="112"/>
      <c r="K180" s="112"/>
    </row>
    <row r="181" ht="12.75" customHeight="1">
      <c r="D181" s="110"/>
      <c r="E181" s="110"/>
      <c r="G181" s="112"/>
      <c r="H181" s="112"/>
      <c r="I181" s="112"/>
      <c r="J181" s="112"/>
      <c r="K181" s="112"/>
    </row>
    <row r="182" ht="12.75" customHeight="1">
      <c r="D182" s="110"/>
      <c r="E182" s="110"/>
      <c r="G182" s="112"/>
      <c r="H182" s="112"/>
      <c r="I182" s="112"/>
      <c r="J182" s="112"/>
      <c r="K182" s="112"/>
    </row>
    <row r="183" ht="12.75" customHeight="1">
      <c r="D183" s="110"/>
      <c r="E183" s="110"/>
      <c r="G183" s="112"/>
      <c r="H183" s="112"/>
      <c r="I183" s="112"/>
      <c r="J183" s="112"/>
      <c r="K183" s="112"/>
    </row>
    <row r="184" ht="12.75" customHeight="1">
      <c r="D184" s="110"/>
      <c r="E184" s="110"/>
      <c r="G184" s="112"/>
      <c r="H184" s="112"/>
      <c r="I184" s="112"/>
      <c r="J184" s="112"/>
      <c r="K184" s="112"/>
    </row>
    <row r="185" ht="12.75" customHeight="1">
      <c r="D185" s="110"/>
      <c r="E185" s="110"/>
      <c r="G185" s="112"/>
      <c r="H185" s="112"/>
      <c r="I185" s="112"/>
      <c r="J185" s="112"/>
      <c r="K185" s="112"/>
    </row>
    <row r="186" ht="12.75" customHeight="1">
      <c r="D186" s="110"/>
      <c r="E186" s="110"/>
      <c r="G186" s="112"/>
      <c r="H186" s="112"/>
      <c r="I186" s="112"/>
      <c r="J186" s="112"/>
      <c r="K186" s="112"/>
    </row>
    <row r="187" ht="12.75" customHeight="1">
      <c r="D187" s="110"/>
      <c r="E187" s="110"/>
      <c r="G187" s="112"/>
      <c r="H187" s="112"/>
      <c r="I187" s="112"/>
      <c r="J187" s="112"/>
      <c r="K187" s="112"/>
    </row>
    <row r="188" ht="12.75" customHeight="1">
      <c r="D188" s="110"/>
      <c r="E188" s="110"/>
      <c r="G188" s="112"/>
      <c r="H188" s="112"/>
      <c r="I188" s="112"/>
      <c r="J188" s="112"/>
      <c r="K188" s="112"/>
    </row>
    <row r="189" ht="12.75" customHeight="1">
      <c r="D189" s="110"/>
      <c r="E189" s="110"/>
      <c r="G189" s="112"/>
      <c r="H189" s="112"/>
      <c r="I189" s="112"/>
      <c r="J189" s="112"/>
      <c r="K189" s="112"/>
    </row>
    <row r="190" ht="12.75" customHeight="1">
      <c r="D190" s="110"/>
      <c r="E190" s="110"/>
      <c r="G190" s="112"/>
      <c r="H190" s="112"/>
      <c r="I190" s="112"/>
      <c r="J190" s="112"/>
      <c r="K190" s="112"/>
    </row>
    <row r="191" ht="12.75" customHeight="1">
      <c r="D191" s="110"/>
      <c r="E191" s="110"/>
      <c r="G191" s="112"/>
      <c r="H191" s="112"/>
      <c r="I191" s="112"/>
      <c r="J191" s="112"/>
      <c r="K191" s="112"/>
    </row>
    <row r="192" ht="12.75" customHeight="1">
      <c r="D192" s="110"/>
      <c r="E192" s="110"/>
      <c r="G192" s="112"/>
      <c r="H192" s="112"/>
      <c r="I192" s="112"/>
      <c r="J192" s="112"/>
      <c r="K192" s="112"/>
    </row>
    <row r="193" ht="12.75" customHeight="1">
      <c r="D193" s="110"/>
      <c r="E193" s="110"/>
      <c r="G193" s="112"/>
      <c r="H193" s="112"/>
      <c r="I193" s="112"/>
      <c r="J193" s="112"/>
      <c r="K193" s="112"/>
    </row>
    <row r="194" ht="12.75" customHeight="1">
      <c r="D194" s="110"/>
      <c r="E194" s="110"/>
      <c r="G194" s="112"/>
      <c r="H194" s="112"/>
      <c r="I194" s="112"/>
      <c r="J194" s="112"/>
      <c r="K194" s="112"/>
    </row>
    <row r="195" ht="12.75" customHeight="1">
      <c r="D195" s="110"/>
      <c r="E195" s="110"/>
      <c r="G195" s="112"/>
      <c r="H195" s="112"/>
      <c r="I195" s="112"/>
      <c r="J195" s="112"/>
      <c r="K195" s="112"/>
    </row>
    <row r="196" ht="12.75" customHeight="1">
      <c r="D196" s="110"/>
      <c r="E196" s="110"/>
      <c r="G196" s="112"/>
      <c r="H196" s="112"/>
      <c r="I196" s="112"/>
      <c r="J196" s="112"/>
      <c r="K196" s="112"/>
    </row>
    <row r="197" ht="12.75" customHeight="1">
      <c r="D197" s="110"/>
      <c r="E197" s="110"/>
      <c r="G197" s="112"/>
      <c r="H197" s="112"/>
      <c r="I197" s="112"/>
      <c r="J197" s="112"/>
      <c r="K197" s="112"/>
    </row>
    <row r="198" ht="12.75" customHeight="1">
      <c r="D198" s="110"/>
      <c r="E198" s="110"/>
      <c r="G198" s="112"/>
      <c r="H198" s="112"/>
      <c r="I198" s="112"/>
      <c r="J198" s="112"/>
      <c r="K198" s="112"/>
    </row>
    <row r="199" ht="12.75" customHeight="1">
      <c r="D199" s="110"/>
      <c r="E199" s="110"/>
      <c r="G199" s="112"/>
      <c r="H199" s="112"/>
      <c r="I199" s="112"/>
      <c r="J199" s="112"/>
      <c r="K199" s="112"/>
    </row>
    <row r="200" ht="12.75" customHeight="1">
      <c r="D200" s="110"/>
      <c r="E200" s="110"/>
      <c r="G200" s="112"/>
      <c r="H200" s="112"/>
      <c r="I200" s="112"/>
      <c r="J200" s="112"/>
      <c r="K200" s="112"/>
    </row>
    <row r="201" ht="12.75" customHeight="1">
      <c r="D201" s="110"/>
      <c r="E201" s="110"/>
      <c r="G201" s="112"/>
      <c r="H201" s="112"/>
      <c r="I201" s="112"/>
      <c r="J201" s="112"/>
      <c r="K201" s="112"/>
    </row>
    <row r="202" ht="12.75" customHeight="1">
      <c r="D202" s="110"/>
      <c r="E202" s="110"/>
      <c r="G202" s="112"/>
      <c r="H202" s="112"/>
      <c r="I202" s="112"/>
      <c r="J202" s="112"/>
      <c r="K202" s="112"/>
    </row>
    <row r="203" ht="12.75" customHeight="1">
      <c r="D203" s="110"/>
      <c r="E203" s="110"/>
      <c r="G203" s="112"/>
      <c r="H203" s="112"/>
      <c r="I203" s="112"/>
      <c r="J203" s="112"/>
      <c r="K203" s="112"/>
    </row>
    <row r="204" ht="12.75" customHeight="1">
      <c r="D204" s="110"/>
      <c r="E204" s="110"/>
      <c r="G204" s="112"/>
      <c r="H204" s="112"/>
      <c r="I204" s="112"/>
      <c r="J204" s="112"/>
      <c r="K204" s="112"/>
    </row>
    <row r="205" ht="12.75" customHeight="1">
      <c r="D205" s="110"/>
      <c r="E205" s="110"/>
      <c r="G205" s="112"/>
      <c r="H205" s="112"/>
      <c r="I205" s="112"/>
      <c r="J205" s="112"/>
      <c r="K205" s="112"/>
    </row>
    <row r="206" ht="12.75" customHeight="1">
      <c r="D206" s="110"/>
      <c r="E206" s="110"/>
      <c r="G206" s="112"/>
      <c r="H206" s="112"/>
      <c r="I206" s="112"/>
      <c r="J206" s="112"/>
      <c r="K206" s="112"/>
    </row>
    <row r="207" ht="12.75" customHeight="1">
      <c r="D207" s="110"/>
      <c r="E207" s="110"/>
      <c r="G207" s="112"/>
      <c r="H207" s="112"/>
      <c r="I207" s="112"/>
      <c r="J207" s="112"/>
      <c r="K207" s="112"/>
    </row>
    <row r="208" ht="12.75" customHeight="1">
      <c r="D208" s="110"/>
      <c r="E208" s="110"/>
      <c r="G208" s="112"/>
      <c r="H208" s="112"/>
      <c r="I208" s="112"/>
      <c r="J208" s="112"/>
      <c r="K208" s="112"/>
    </row>
    <row r="209" ht="12.75" customHeight="1">
      <c r="D209" s="110"/>
      <c r="E209" s="110"/>
      <c r="G209" s="112"/>
      <c r="H209" s="112"/>
      <c r="I209" s="112"/>
      <c r="J209" s="112"/>
      <c r="K209" s="112"/>
    </row>
    <row r="210" ht="12.75" customHeight="1">
      <c r="D210" s="110"/>
      <c r="E210" s="110"/>
      <c r="G210" s="112"/>
      <c r="H210" s="112"/>
      <c r="I210" s="112"/>
      <c r="J210" s="112"/>
      <c r="K210" s="112"/>
    </row>
    <row r="211" ht="12.75" customHeight="1">
      <c r="D211" s="110"/>
      <c r="E211" s="110"/>
      <c r="G211" s="112"/>
      <c r="H211" s="112"/>
      <c r="I211" s="112"/>
      <c r="J211" s="112"/>
      <c r="K211" s="112"/>
    </row>
    <row r="212" ht="12.75" customHeight="1">
      <c r="D212" s="110"/>
      <c r="E212" s="110"/>
      <c r="G212" s="112"/>
      <c r="H212" s="112"/>
      <c r="I212" s="112"/>
      <c r="J212" s="112"/>
      <c r="K212" s="112"/>
    </row>
    <row r="213" ht="12.75" customHeight="1">
      <c r="D213" s="110"/>
      <c r="E213" s="110"/>
      <c r="G213" s="112"/>
      <c r="H213" s="112"/>
      <c r="I213" s="112"/>
      <c r="J213" s="112"/>
      <c r="K213" s="112"/>
    </row>
    <row r="214" ht="12.75" customHeight="1">
      <c r="D214" s="110"/>
      <c r="E214" s="110"/>
      <c r="G214" s="112"/>
      <c r="H214" s="112"/>
      <c r="I214" s="112"/>
      <c r="J214" s="112"/>
      <c r="K214" s="112"/>
    </row>
    <row r="215" ht="12.75" customHeight="1">
      <c r="D215" s="110"/>
      <c r="E215" s="110"/>
      <c r="G215" s="112"/>
      <c r="H215" s="112"/>
      <c r="I215" s="112"/>
      <c r="J215" s="112"/>
      <c r="K215" s="112"/>
    </row>
    <row r="216" ht="12.75" customHeight="1">
      <c r="D216" s="110"/>
      <c r="E216" s="110"/>
      <c r="G216" s="112"/>
      <c r="H216" s="112"/>
      <c r="I216" s="112"/>
      <c r="J216" s="112"/>
      <c r="K216" s="112"/>
    </row>
    <row r="217" ht="12.75" customHeight="1">
      <c r="D217" s="110"/>
      <c r="E217" s="110"/>
      <c r="G217" s="112"/>
      <c r="H217" s="112"/>
      <c r="I217" s="112"/>
      <c r="J217" s="112"/>
      <c r="K217" s="112"/>
    </row>
    <row r="218" ht="12.75" customHeight="1">
      <c r="D218" s="110"/>
      <c r="E218" s="110"/>
      <c r="G218" s="112"/>
      <c r="H218" s="112"/>
      <c r="I218" s="112"/>
      <c r="J218" s="112"/>
      <c r="K218" s="112"/>
    </row>
    <row r="219" ht="12.75" customHeight="1">
      <c r="D219" s="110"/>
      <c r="E219" s="110"/>
      <c r="G219" s="112"/>
      <c r="H219" s="112"/>
      <c r="I219" s="112"/>
      <c r="J219" s="112"/>
      <c r="K219" s="112"/>
    </row>
    <row r="220" ht="12.75" customHeight="1">
      <c r="D220" s="110"/>
      <c r="E220" s="110"/>
      <c r="G220" s="112"/>
      <c r="H220" s="112"/>
      <c r="I220" s="112"/>
      <c r="J220" s="112"/>
      <c r="K220" s="112"/>
    </row>
    <row r="221" ht="12.75" customHeight="1">
      <c r="D221" s="110"/>
      <c r="E221" s="110"/>
      <c r="G221" s="112"/>
      <c r="H221" s="112"/>
      <c r="I221" s="112"/>
      <c r="J221" s="112"/>
      <c r="K221" s="112"/>
    </row>
    <row r="222" ht="12.75" customHeight="1">
      <c r="D222" s="110"/>
      <c r="E222" s="110"/>
      <c r="G222" s="112"/>
      <c r="H222" s="112"/>
      <c r="I222" s="112"/>
      <c r="J222" s="112"/>
      <c r="K222" s="112"/>
    </row>
    <row r="223" ht="12.75" customHeight="1">
      <c r="D223" s="110"/>
      <c r="E223" s="110"/>
      <c r="G223" s="112"/>
      <c r="H223" s="112"/>
      <c r="I223" s="112"/>
      <c r="J223" s="112"/>
      <c r="K223" s="112"/>
    </row>
    <row r="224" ht="12.75" customHeight="1">
      <c r="D224" s="110"/>
      <c r="E224" s="110"/>
      <c r="G224" s="112"/>
      <c r="H224" s="112"/>
      <c r="I224" s="112"/>
      <c r="J224" s="112"/>
      <c r="K224" s="112"/>
    </row>
    <row r="225" ht="12.75" customHeight="1">
      <c r="D225" s="110"/>
      <c r="E225" s="110"/>
      <c r="G225" s="112"/>
      <c r="H225" s="112"/>
      <c r="I225" s="112"/>
      <c r="J225" s="112"/>
      <c r="K225" s="112"/>
    </row>
    <row r="226" ht="12.75" customHeight="1">
      <c r="D226" s="110"/>
      <c r="E226" s="110"/>
      <c r="G226" s="112"/>
      <c r="H226" s="112"/>
      <c r="I226" s="112"/>
      <c r="J226" s="112"/>
      <c r="K226" s="112"/>
    </row>
    <row r="227" ht="12.75" customHeight="1">
      <c r="D227" s="110"/>
      <c r="E227" s="110"/>
      <c r="G227" s="112"/>
      <c r="H227" s="112"/>
      <c r="I227" s="112"/>
      <c r="J227" s="112"/>
      <c r="K227" s="112"/>
    </row>
    <row r="228" ht="12.75" customHeight="1">
      <c r="D228" s="110"/>
      <c r="E228" s="110"/>
      <c r="G228" s="112"/>
      <c r="H228" s="112"/>
      <c r="I228" s="112"/>
      <c r="J228" s="112"/>
      <c r="K228" s="112"/>
    </row>
    <row r="229" ht="12.75" customHeight="1">
      <c r="D229" s="110"/>
      <c r="E229" s="110"/>
      <c r="G229" s="112"/>
      <c r="H229" s="112"/>
      <c r="I229" s="112"/>
      <c r="J229" s="112"/>
      <c r="K229" s="112"/>
    </row>
    <row r="230" ht="12.75" customHeight="1">
      <c r="D230" s="110"/>
      <c r="E230" s="110"/>
      <c r="G230" s="112"/>
      <c r="H230" s="112"/>
      <c r="I230" s="112"/>
      <c r="J230" s="112"/>
      <c r="K230" s="112"/>
    </row>
    <row r="231" ht="12.75" customHeight="1">
      <c r="D231" s="110"/>
      <c r="E231" s="110"/>
      <c r="G231" s="112"/>
      <c r="H231" s="112"/>
      <c r="I231" s="112"/>
      <c r="J231" s="112"/>
      <c r="K231" s="112"/>
    </row>
    <row r="232" ht="12.75" customHeight="1">
      <c r="D232" s="110"/>
      <c r="E232" s="110"/>
      <c r="G232" s="112"/>
      <c r="H232" s="112"/>
      <c r="I232" s="112"/>
      <c r="J232" s="112"/>
      <c r="K232" s="112"/>
    </row>
    <row r="233" ht="12.75" customHeight="1">
      <c r="D233" s="110"/>
      <c r="E233" s="110"/>
      <c r="G233" s="112"/>
      <c r="H233" s="112"/>
      <c r="I233" s="112"/>
      <c r="J233" s="112"/>
      <c r="K233" s="112"/>
    </row>
    <row r="234" ht="12.75" customHeight="1">
      <c r="D234" s="110"/>
      <c r="E234" s="110"/>
      <c r="G234" s="112"/>
      <c r="H234" s="112"/>
      <c r="I234" s="112"/>
      <c r="J234" s="112"/>
      <c r="K234" s="112"/>
    </row>
    <row r="235" ht="12.75" customHeight="1">
      <c r="D235" s="110"/>
      <c r="E235" s="110"/>
      <c r="G235" s="112"/>
      <c r="H235" s="112"/>
      <c r="I235" s="112"/>
      <c r="J235" s="112"/>
      <c r="K235" s="112"/>
    </row>
    <row r="236" ht="12.75" customHeight="1">
      <c r="D236" s="110"/>
      <c r="E236" s="110"/>
      <c r="G236" s="112"/>
      <c r="H236" s="112"/>
      <c r="I236" s="112"/>
      <c r="J236" s="112"/>
      <c r="K236" s="112"/>
    </row>
    <row r="237" ht="12.75" customHeight="1">
      <c r="D237" s="110"/>
      <c r="E237" s="110"/>
      <c r="G237" s="112"/>
      <c r="H237" s="112"/>
      <c r="I237" s="112"/>
      <c r="J237" s="112"/>
      <c r="K237" s="112"/>
    </row>
    <row r="238" ht="12.75" customHeight="1">
      <c r="D238" s="110"/>
      <c r="E238" s="110"/>
      <c r="G238" s="112"/>
      <c r="H238" s="112"/>
      <c r="I238" s="112"/>
      <c r="J238" s="112"/>
      <c r="K238" s="112"/>
    </row>
    <row r="239" ht="12.75" customHeight="1">
      <c r="D239" s="110"/>
      <c r="E239" s="110"/>
      <c r="G239" s="112"/>
      <c r="H239" s="112"/>
      <c r="I239" s="112"/>
      <c r="J239" s="112"/>
      <c r="K239" s="112"/>
    </row>
    <row r="240" ht="12.75" customHeight="1">
      <c r="D240" s="110"/>
      <c r="E240" s="110"/>
      <c r="G240" s="112"/>
      <c r="H240" s="112"/>
      <c r="I240" s="112"/>
      <c r="J240" s="112"/>
      <c r="K240" s="112"/>
    </row>
    <row r="241" ht="12.75" customHeight="1">
      <c r="D241" s="110"/>
      <c r="E241" s="110"/>
      <c r="G241" s="112"/>
      <c r="H241" s="112"/>
      <c r="I241" s="112"/>
      <c r="J241" s="112"/>
      <c r="K241" s="112"/>
    </row>
    <row r="242" ht="12.75" customHeight="1">
      <c r="D242" s="110"/>
      <c r="E242" s="110"/>
      <c r="G242" s="112"/>
      <c r="H242" s="112"/>
      <c r="I242" s="112"/>
      <c r="J242" s="112"/>
      <c r="K242" s="112"/>
    </row>
    <row r="243" ht="12.75" customHeight="1">
      <c r="D243" s="110"/>
      <c r="E243" s="110"/>
      <c r="G243" s="112"/>
      <c r="H243" s="112"/>
      <c r="I243" s="112"/>
      <c r="J243" s="112"/>
      <c r="K243" s="112"/>
    </row>
    <row r="244" ht="12.75" customHeight="1">
      <c r="D244" s="110"/>
      <c r="E244" s="110"/>
      <c r="G244" s="112"/>
      <c r="H244" s="112"/>
      <c r="I244" s="112"/>
      <c r="J244" s="112"/>
      <c r="K244" s="112"/>
    </row>
    <row r="245" ht="12.75" customHeight="1">
      <c r="D245" s="110"/>
      <c r="E245" s="110"/>
      <c r="G245" s="112"/>
      <c r="H245" s="112"/>
      <c r="I245" s="112"/>
      <c r="J245" s="112"/>
      <c r="K245" s="112"/>
    </row>
    <row r="246" ht="12.75" customHeight="1">
      <c r="D246" s="110"/>
      <c r="E246" s="110"/>
      <c r="G246" s="112"/>
      <c r="H246" s="112"/>
      <c r="I246" s="112"/>
      <c r="J246" s="112"/>
      <c r="K246" s="112"/>
    </row>
    <row r="247" ht="12.75" customHeight="1">
      <c r="D247" s="110"/>
      <c r="E247" s="110"/>
      <c r="G247" s="112"/>
      <c r="H247" s="112"/>
      <c r="I247" s="112"/>
      <c r="J247" s="112"/>
      <c r="K247" s="112"/>
    </row>
    <row r="248" ht="12.75" customHeight="1">
      <c r="D248" s="110"/>
      <c r="E248" s="110"/>
      <c r="G248" s="112"/>
      <c r="H248" s="112"/>
      <c r="I248" s="112"/>
      <c r="J248" s="112"/>
      <c r="K248" s="112"/>
    </row>
    <row r="249" ht="12.75" customHeight="1">
      <c r="D249" s="110"/>
      <c r="E249" s="110"/>
      <c r="G249" s="112"/>
      <c r="H249" s="112"/>
      <c r="I249" s="112"/>
      <c r="J249" s="112"/>
      <c r="K249" s="112"/>
    </row>
    <row r="250" ht="12.75" customHeight="1">
      <c r="D250" s="110"/>
      <c r="E250" s="110"/>
      <c r="G250" s="112"/>
      <c r="H250" s="112"/>
      <c r="I250" s="112"/>
      <c r="J250" s="112"/>
      <c r="K250" s="112"/>
    </row>
    <row r="251" ht="12.75" customHeight="1">
      <c r="D251" s="110"/>
      <c r="E251" s="110"/>
      <c r="G251" s="112"/>
      <c r="H251" s="112"/>
      <c r="I251" s="112"/>
      <c r="J251" s="112"/>
      <c r="K251" s="112"/>
    </row>
    <row r="252" ht="12.75" customHeight="1">
      <c r="D252" s="110"/>
      <c r="E252" s="110"/>
      <c r="G252" s="112"/>
      <c r="H252" s="112"/>
      <c r="I252" s="112"/>
      <c r="J252" s="112"/>
      <c r="K252" s="112"/>
    </row>
    <row r="253" ht="12.75" customHeight="1">
      <c r="D253" s="110"/>
      <c r="E253" s="110"/>
      <c r="G253" s="112"/>
      <c r="H253" s="112"/>
      <c r="I253" s="112"/>
      <c r="J253" s="112"/>
      <c r="K253" s="112"/>
    </row>
    <row r="254" ht="12.75" customHeight="1">
      <c r="D254" s="110"/>
      <c r="E254" s="110"/>
      <c r="G254" s="112"/>
      <c r="H254" s="112"/>
      <c r="I254" s="112"/>
      <c r="J254" s="112"/>
      <c r="K254" s="112"/>
    </row>
    <row r="255" ht="12.75" customHeight="1">
      <c r="D255" s="110"/>
      <c r="E255" s="110"/>
      <c r="G255" s="112"/>
      <c r="H255" s="112"/>
      <c r="I255" s="112"/>
      <c r="J255" s="112"/>
      <c r="K255" s="112"/>
    </row>
    <row r="256" ht="12.75" customHeight="1">
      <c r="D256" s="110"/>
      <c r="E256" s="110"/>
      <c r="G256" s="112"/>
      <c r="H256" s="112"/>
      <c r="I256" s="112"/>
      <c r="J256" s="112"/>
      <c r="K256" s="112"/>
    </row>
    <row r="257" ht="12.75" customHeight="1">
      <c r="D257" s="110"/>
      <c r="E257" s="110"/>
      <c r="G257" s="112"/>
      <c r="H257" s="112"/>
      <c r="I257" s="112"/>
      <c r="J257" s="112"/>
      <c r="K257" s="112"/>
    </row>
    <row r="258" ht="12.75" customHeight="1">
      <c r="D258" s="110"/>
      <c r="E258" s="110"/>
      <c r="G258" s="112"/>
      <c r="H258" s="112"/>
      <c r="I258" s="112"/>
      <c r="J258" s="112"/>
      <c r="K258" s="112"/>
    </row>
    <row r="259" ht="12.75" customHeight="1">
      <c r="D259" s="110"/>
      <c r="E259" s="110"/>
      <c r="G259" s="112"/>
      <c r="H259" s="112"/>
      <c r="I259" s="112"/>
      <c r="J259" s="112"/>
      <c r="K259" s="112"/>
    </row>
    <row r="260" ht="12.75" customHeight="1">
      <c r="D260" s="110"/>
      <c r="E260" s="110"/>
      <c r="G260" s="112"/>
      <c r="H260" s="112"/>
      <c r="I260" s="112"/>
      <c r="J260" s="112"/>
      <c r="K260" s="112"/>
    </row>
    <row r="261" ht="12.75" customHeight="1">
      <c r="D261" s="110"/>
      <c r="E261" s="110"/>
      <c r="G261" s="112"/>
      <c r="H261" s="112"/>
      <c r="I261" s="112"/>
      <c r="J261" s="112"/>
      <c r="K261" s="112"/>
    </row>
    <row r="262" ht="12.75" customHeight="1">
      <c r="D262" s="110"/>
      <c r="E262" s="110"/>
      <c r="G262" s="112"/>
      <c r="H262" s="112"/>
      <c r="I262" s="112"/>
      <c r="J262" s="112"/>
      <c r="K262" s="112"/>
    </row>
    <row r="263" ht="12.75" customHeight="1">
      <c r="D263" s="110"/>
      <c r="E263" s="110"/>
      <c r="G263" s="112"/>
      <c r="H263" s="112"/>
      <c r="I263" s="112"/>
      <c r="J263" s="112"/>
      <c r="K263" s="112"/>
    </row>
    <row r="264" ht="12.75" customHeight="1">
      <c r="D264" s="110"/>
      <c r="E264" s="110"/>
      <c r="G264" s="112"/>
      <c r="H264" s="112"/>
      <c r="I264" s="112"/>
      <c r="J264" s="112"/>
      <c r="K264" s="112"/>
    </row>
    <row r="265" ht="12.75" customHeight="1">
      <c r="D265" s="110"/>
      <c r="E265" s="110"/>
      <c r="G265" s="112"/>
      <c r="H265" s="112"/>
      <c r="I265" s="112"/>
      <c r="J265" s="112"/>
      <c r="K265" s="112"/>
    </row>
    <row r="266" ht="12.75" customHeight="1">
      <c r="D266" s="110"/>
      <c r="E266" s="110"/>
      <c r="G266" s="112"/>
      <c r="H266" s="112"/>
      <c r="I266" s="112"/>
      <c r="J266" s="112"/>
      <c r="K266" s="112"/>
    </row>
    <row r="267" ht="12.75" customHeight="1">
      <c r="D267" s="110"/>
      <c r="E267" s="110"/>
      <c r="G267" s="112"/>
      <c r="H267" s="112"/>
      <c r="I267" s="112"/>
      <c r="J267" s="112"/>
      <c r="K267" s="112"/>
    </row>
    <row r="268" ht="12.75" customHeight="1">
      <c r="D268" s="110"/>
      <c r="E268" s="110"/>
      <c r="G268" s="112"/>
      <c r="H268" s="112"/>
      <c r="I268" s="112"/>
      <c r="J268" s="112"/>
      <c r="K268" s="112"/>
    </row>
    <row r="269" ht="12.75" customHeight="1">
      <c r="D269" s="110"/>
      <c r="E269" s="110"/>
      <c r="G269" s="112"/>
      <c r="H269" s="112"/>
      <c r="I269" s="112"/>
      <c r="J269" s="112"/>
      <c r="K269" s="112"/>
    </row>
    <row r="270" ht="12.75" customHeight="1">
      <c r="D270" s="110"/>
      <c r="E270" s="110"/>
      <c r="G270" s="112"/>
      <c r="H270" s="112"/>
      <c r="I270" s="112"/>
      <c r="J270" s="112"/>
      <c r="K270" s="112"/>
    </row>
    <row r="271" ht="12.75" customHeight="1">
      <c r="D271" s="110"/>
      <c r="E271" s="110"/>
      <c r="G271" s="112"/>
      <c r="H271" s="112"/>
      <c r="I271" s="112"/>
      <c r="J271" s="112"/>
      <c r="K271" s="112"/>
    </row>
    <row r="272" ht="12.75" customHeight="1">
      <c r="D272" s="110"/>
      <c r="E272" s="110"/>
      <c r="G272" s="112"/>
      <c r="H272" s="112"/>
      <c r="I272" s="112"/>
      <c r="J272" s="112"/>
      <c r="K272" s="112"/>
    </row>
    <row r="273" ht="12.75" customHeight="1">
      <c r="D273" s="110"/>
      <c r="E273" s="110"/>
      <c r="G273" s="112"/>
      <c r="H273" s="112"/>
      <c r="I273" s="112"/>
      <c r="J273" s="112"/>
      <c r="K273" s="112"/>
    </row>
    <row r="274" ht="12.75" customHeight="1">
      <c r="D274" s="110"/>
      <c r="E274" s="110"/>
      <c r="G274" s="112"/>
      <c r="H274" s="112"/>
      <c r="I274" s="112"/>
      <c r="J274" s="112"/>
      <c r="K274" s="112"/>
    </row>
    <row r="275" ht="12.75" customHeight="1">
      <c r="D275" s="110"/>
      <c r="E275" s="110"/>
      <c r="G275" s="112"/>
      <c r="H275" s="112"/>
      <c r="I275" s="112"/>
      <c r="J275" s="112"/>
      <c r="K275" s="112"/>
    </row>
    <row r="276" ht="12.75" customHeight="1">
      <c r="D276" s="110"/>
      <c r="E276" s="110"/>
      <c r="G276" s="112"/>
      <c r="H276" s="112"/>
      <c r="I276" s="112"/>
      <c r="J276" s="112"/>
      <c r="K276" s="112"/>
    </row>
    <row r="277" ht="12.75" customHeight="1">
      <c r="D277" s="110"/>
      <c r="E277" s="110"/>
      <c r="G277" s="112"/>
      <c r="H277" s="112"/>
      <c r="I277" s="112"/>
      <c r="J277" s="112"/>
      <c r="K277" s="112"/>
    </row>
    <row r="278" ht="12.75" customHeight="1">
      <c r="D278" s="110"/>
      <c r="E278" s="110"/>
      <c r="G278" s="112"/>
      <c r="H278" s="112"/>
      <c r="I278" s="112"/>
      <c r="J278" s="112"/>
      <c r="K278" s="112"/>
    </row>
    <row r="279" ht="12.75" customHeight="1">
      <c r="D279" s="110"/>
      <c r="E279" s="110"/>
      <c r="G279" s="112"/>
      <c r="H279" s="112"/>
      <c r="I279" s="112"/>
      <c r="J279" s="112"/>
      <c r="K279" s="112"/>
    </row>
    <row r="280" ht="12.75" customHeight="1">
      <c r="D280" s="110"/>
      <c r="E280" s="110"/>
      <c r="G280" s="112"/>
      <c r="H280" s="112"/>
      <c r="I280" s="112"/>
      <c r="J280" s="112"/>
      <c r="K280" s="112"/>
    </row>
    <row r="281" ht="12.75" customHeight="1">
      <c r="D281" s="110"/>
      <c r="E281" s="110"/>
      <c r="G281" s="112"/>
      <c r="H281" s="112"/>
      <c r="I281" s="112"/>
      <c r="J281" s="112"/>
      <c r="K281" s="112"/>
    </row>
    <row r="282" ht="12.75" customHeight="1">
      <c r="D282" s="110"/>
      <c r="E282" s="110"/>
      <c r="G282" s="112"/>
      <c r="H282" s="112"/>
      <c r="I282" s="112"/>
      <c r="J282" s="112"/>
      <c r="K282" s="112"/>
    </row>
    <row r="283" ht="12.75" customHeight="1">
      <c r="D283" s="110"/>
      <c r="E283" s="110"/>
      <c r="G283" s="112"/>
      <c r="H283" s="112"/>
      <c r="I283" s="112"/>
      <c r="J283" s="112"/>
      <c r="K283" s="112"/>
    </row>
    <row r="284" ht="12.75" customHeight="1">
      <c r="D284" s="110"/>
      <c r="E284" s="110"/>
      <c r="G284" s="112"/>
      <c r="H284" s="112"/>
      <c r="I284" s="112"/>
      <c r="J284" s="112"/>
      <c r="K284" s="112"/>
    </row>
    <row r="285" ht="12.75" customHeight="1">
      <c r="D285" s="110"/>
      <c r="E285" s="110"/>
      <c r="G285" s="112"/>
      <c r="H285" s="112"/>
      <c r="I285" s="112"/>
      <c r="J285" s="112"/>
      <c r="K285" s="112"/>
    </row>
    <row r="286" ht="12.75" customHeight="1">
      <c r="D286" s="110"/>
      <c r="E286" s="110"/>
      <c r="G286" s="112"/>
      <c r="H286" s="112"/>
      <c r="I286" s="112"/>
      <c r="J286" s="112"/>
      <c r="K286" s="112"/>
    </row>
    <row r="287" ht="12.75" customHeight="1">
      <c r="D287" s="110"/>
      <c r="E287" s="110"/>
      <c r="G287" s="112"/>
      <c r="H287" s="112"/>
      <c r="I287" s="112"/>
      <c r="J287" s="112"/>
      <c r="K287" s="112"/>
    </row>
    <row r="288" ht="12.75" customHeight="1">
      <c r="D288" s="110"/>
      <c r="E288" s="110"/>
      <c r="G288" s="112"/>
      <c r="H288" s="112"/>
      <c r="I288" s="112"/>
      <c r="J288" s="112"/>
      <c r="K288" s="112"/>
    </row>
    <row r="289" ht="12.75" customHeight="1">
      <c r="D289" s="110"/>
      <c r="E289" s="110"/>
      <c r="G289" s="112"/>
      <c r="H289" s="112"/>
      <c r="I289" s="112"/>
      <c r="J289" s="112"/>
      <c r="K289" s="112"/>
    </row>
    <row r="290" ht="12.75" customHeight="1">
      <c r="D290" s="110"/>
      <c r="E290" s="110"/>
      <c r="G290" s="112"/>
      <c r="H290" s="112"/>
      <c r="I290" s="112"/>
      <c r="J290" s="112"/>
      <c r="K290" s="112"/>
    </row>
    <row r="291" ht="12.75" customHeight="1">
      <c r="D291" s="110"/>
      <c r="E291" s="110"/>
      <c r="G291" s="112"/>
      <c r="H291" s="112"/>
      <c r="I291" s="112"/>
      <c r="J291" s="112"/>
      <c r="K291" s="112"/>
    </row>
    <row r="292" ht="12.75" customHeight="1">
      <c r="D292" s="110"/>
      <c r="E292" s="110"/>
      <c r="G292" s="112"/>
      <c r="H292" s="112"/>
      <c r="I292" s="112"/>
      <c r="J292" s="112"/>
      <c r="K292" s="112"/>
    </row>
    <row r="293" ht="12.75" customHeight="1">
      <c r="D293" s="110"/>
      <c r="E293" s="110"/>
      <c r="G293" s="112"/>
      <c r="H293" s="112"/>
      <c r="I293" s="112"/>
      <c r="J293" s="112"/>
      <c r="K293" s="112"/>
    </row>
    <row r="294" ht="12.75" customHeight="1">
      <c r="D294" s="110"/>
      <c r="E294" s="110"/>
      <c r="G294" s="112"/>
      <c r="H294" s="112"/>
      <c r="I294" s="112"/>
      <c r="J294" s="112"/>
      <c r="K294" s="112"/>
    </row>
    <row r="295" ht="12.75" customHeight="1">
      <c r="D295" s="110"/>
      <c r="E295" s="110"/>
      <c r="G295" s="112"/>
      <c r="H295" s="112"/>
      <c r="I295" s="112"/>
      <c r="J295" s="112"/>
      <c r="K295" s="112"/>
    </row>
    <row r="296" ht="12.75" customHeight="1">
      <c r="D296" s="110"/>
      <c r="E296" s="110"/>
      <c r="G296" s="112"/>
      <c r="H296" s="112"/>
      <c r="I296" s="112"/>
      <c r="J296" s="112"/>
      <c r="K296" s="112"/>
    </row>
    <row r="297" ht="12.75" customHeight="1">
      <c r="D297" s="110"/>
      <c r="E297" s="110"/>
      <c r="G297" s="112"/>
      <c r="H297" s="112"/>
      <c r="I297" s="112"/>
      <c r="J297" s="112"/>
      <c r="K297" s="112"/>
    </row>
    <row r="298" ht="12.75" customHeight="1">
      <c r="D298" s="110"/>
      <c r="E298" s="110"/>
      <c r="G298" s="112"/>
      <c r="H298" s="112"/>
      <c r="I298" s="112"/>
      <c r="J298" s="112"/>
      <c r="K298" s="112"/>
    </row>
    <row r="299" ht="12.75" customHeight="1">
      <c r="D299" s="110"/>
      <c r="E299" s="110"/>
      <c r="G299" s="112"/>
      <c r="H299" s="112"/>
      <c r="I299" s="112"/>
      <c r="J299" s="112"/>
      <c r="K299" s="112"/>
    </row>
    <row r="300" ht="12.75" customHeight="1">
      <c r="D300" s="110"/>
      <c r="E300" s="110"/>
      <c r="G300" s="112"/>
      <c r="H300" s="112"/>
      <c r="I300" s="112"/>
      <c r="J300" s="112"/>
      <c r="K300" s="112"/>
    </row>
    <row r="301" ht="12.75" customHeight="1">
      <c r="D301" s="110"/>
      <c r="E301" s="110"/>
      <c r="G301" s="112"/>
      <c r="H301" s="112"/>
      <c r="I301" s="112"/>
      <c r="J301" s="112"/>
      <c r="K301" s="112"/>
    </row>
    <row r="302" ht="12.75" customHeight="1">
      <c r="D302" s="110"/>
      <c r="E302" s="110"/>
      <c r="G302" s="112"/>
      <c r="H302" s="112"/>
      <c r="I302" s="112"/>
      <c r="J302" s="112"/>
      <c r="K302" s="112"/>
    </row>
    <row r="303" ht="12.75" customHeight="1">
      <c r="D303" s="110"/>
      <c r="E303" s="110"/>
      <c r="G303" s="112"/>
      <c r="H303" s="112"/>
      <c r="I303" s="112"/>
      <c r="J303" s="112"/>
      <c r="K303" s="112"/>
    </row>
    <row r="304" ht="12.75" customHeight="1">
      <c r="D304" s="110"/>
      <c r="E304" s="110"/>
      <c r="G304" s="112"/>
      <c r="H304" s="112"/>
      <c r="I304" s="112"/>
      <c r="J304" s="112"/>
      <c r="K304" s="112"/>
    </row>
    <row r="305" ht="12.75" customHeight="1">
      <c r="D305" s="110"/>
      <c r="E305" s="110"/>
      <c r="G305" s="112"/>
      <c r="H305" s="112"/>
      <c r="I305" s="112"/>
      <c r="J305" s="112"/>
      <c r="K305" s="112"/>
    </row>
    <row r="306" ht="12.75" customHeight="1">
      <c r="D306" s="110"/>
      <c r="E306" s="110"/>
      <c r="G306" s="112"/>
      <c r="H306" s="112"/>
      <c r="I306" s="112"/>
      <c r="J306" s="112"/>
      <c r="K306" s="112"/>
    </row>
    <row r="307" ht="12.75" customHeight="1">
      <c r="D307" s="110"/>
      <c r="E307" s="110"/>
      <c r="G307" s="112"/>
      <c r="H307" s="112"/>
      <c r="I307" s="112"/>
      <c r="J307" s="112"/>
      <c r="K307" s="112"/>
    </row>
    <row r="308" ht="12.75" customHeight="1">
      <c r="D308" s="110"/>
      <c r="E308" s="110"/>
      <c r="G308" s="112"/>
      <c r="H308" s="112"/>
      <c r="I308" s="112"/>
      <c r="J308" s="112"/>
      <c r="K308" s="112"/>
    </row>
    <row r="309" ht="12.75" customHeight="1">
      <c r="D309" s="110"/>
      <c r="E309" s="110"/>
      <c r="G309" s="112"/>
      <c r="H309" s="112"/>
      <c r="I309" s="112"/>
      <c r="J309" s="112"/>
      <c r="K309" s="112"/>
    </row>
    <row r="310" ht="12.75" customHeight="1">
      <c r="D310" s="110"/>
      <c r="E310" s="110"/>
      <c r="G310" s="112"/>
      <c r="H310" s="112"/>
      <c r="I310" s="112"/>
      <c r="J310" s="112"/>
      <c r="K310" s="112"/>
    </row>
    <row r="311" ht="12.75" customHeight="1">
      <c r="D311" s="110"/>
      <c r="E311" s="110"/>
      <c r="G311" s="112"/>
      <c r="H311" s="112"/>
      <c r="I311" s="112"/>
      <c r="J311" s="112"/>
      <c r="K311" s="112"/>
    </row>
    <row r="312" ht="12.75" customHeight="1">
      <c r="D312" s="110"/>
      <c r="E312" s="110"/>
      <c r="G312" s="112"/>
      <c r="H312" s="112"/>
      <c r="I312" s="112"/>
      <c r="J312" s="112"/>
      <c r="K312" s="112"/>
    </row>
    <row r="313" ht="12.75" customHeight="1">
      <c r="D313" s="110"/>
      <c r="E313" s="110"/>
      <c r="G313" s="112"/>
      <c r="H313" s="112"/>
      <c r="I313" s="112"/>
      <c r="J313" s="112"/>
      <c r="K313" s="112"/>
    </row>
    <row r="314" ht="12.75" customHeight="1">
      <c r="D314" s="110"/>
      <c r="E314" s="110"/>
      <c r="G314" s="112"/>
      <c r="H314" s="112"/>
      <c r="I314" s="112"/>
      <c r="J314" s="112"/>
      <c r="K314" s="112"/>
    </row>
    <row r="315" ht="12.75" customHeight="1">
      <c r="D315" s="110"/>
      <c r="E315" s="110"/>
      <c r="G315" s="112"/>
      <c r="H315" s="112"/>
      <c r="I315" s="112"/>
      <c r="J315" s="112"/>
      <c r="K315" s="112"/>
    </row>
    <row r="316" ht="12.75" customHeight="1">
      <c r="D316" s="110"/>
      <c r="E316" s="110"/>
      <c r="G316" s="112"/>
      <c r="H316" s="112"/>
      <c r="I316" s="112"/>
      <c r="J316" s="112"/>
      <c r="K316" s="112"/>
    </row>
    <row r="317" ht="12.75" customHeight="1">
      <c r="D317" s="110"/>
      <c r="E317" s="110"/>
      <c r="G317" s="112"/>
      <c r="H317" s="112"/>
      <c r="I317" s="112"/>
      <c r="J317" s="112"/>
      <c r="K317" s="112"/>
    </row>
    <row r="318" ht="12.75" customHeight="1">
      <c r="D318" s="110"/>
      <c r="E318" s="110"/>
      <c r="G318" s="112"/>
      <c r="H318" s="112"/>
      <c r="I318" s="112"/>
      <c r="J318" s="112"/>
      <c r="K318" s="112"/>
    </row>
    <row r="319" ht="12.75" customHeight="1">
      <c r="D319" s="110"/>
      <c r="E319" s="110"/>
      <c r="G319" s="112"/>
      <c r="H319" s="112"/>
      <c r="I319" s="112"/>
      <c r="J319" s="112"/>
      <c r="K319" s="112"/>
    </row>
    <row r="320" ht="12.75" customHeight="1">
      <c r="D320" s="110"/>
      <c r="E320" s="110"/>
      <c r="G320" s="112"/>
      <c r="H320" s="112"/>
      <c r="I320" s="112"/>
      <c r="J320" s="112"/>
      <c r="K320" s="112"/>
    </row>
    <row r="321" ht="12.75" customHeight="1">
      <c r="D321" s="110"/>
      <c r="E321" s="110"/>
      <c r="G321" s="112"/>
      <c r="H321" s="112"/>
      <c r="I321" s="112"/>
      <c r="J321" s="112"/>
      <c r="K321" s="112"/>
    </row>
    <row r="322" ht="12.75" customHeight="1">
      <c r="D322" s="110"/>
      <c r="E322" s="110"/>
      <c r="G322" s="112"/>
      <c r="H322" s="112"/>
      <c r="I322" s="112"/>
      <c r="J322" s="112"/>
      <c r="K322" s="112"/>
    </row>
    <row r="323" ht="12.75" customHeight="1">
      <c r="D323" s="110"/>
      <c r="E323" s="110"/>
      <c r="G323" s="112"/>
      <c r="H323" s="112"/>
      <c r="I323" s="112"/>
      <c r="J323" s="112"/>
      <c r="K323" s="112"/>
    </row>
    <row r="324" ht="12.75" customHeight="1">
      <c r="D324" s="110"/>
      <c r="E324" s="110"/>
      <c r="G324" s="112"/>
      <c r="H324" s="112"/>
      <c r="I324" s="112"/>
      <c r="J324" s="112"/>
      <c r="K324" s="112"/>
    </row>
    <row r="325" ht="12.75" customHeight="1">
      <c r="D325" s="110"/>
      <c r="E325" s="110"/>
      <c r="G325" s="112"/>
      <c r="H325" s="112"/>
      <c r="I325" s="112"/>
      <c r="J325" s="112"/>
      <c r="K325" s="112"/>
    </row>
    <row r="326" ht="12.75" customHeight="1">
      <c r="D326" s="110"/>
      <c r="E326" s="110"/>
      <c r="G326" s="112"/>
      <c r="H326" s="112"/>
      <c r="I326" s="112"/>
      <c r="J326" s="112"/>
      <c r="K326" s="112"/>
    </row>
    <row r="327" ht="12.75" customHeight="1">
      <c r="D327" s="110"/>
      <c r="E327" s="110"/>
      <c r="G327" s="112"/>
      <c r="H327" s="112"/>
      <c r="I327" s="112"/>
      <c r="J327" s="112"/>
      <c r="K327" s="112"/>
    </row>
    <row r="328" ht="12.75" customHeight="1">
      <c r="D328" s="110"/>
      <c r="E328" s="110"/>
      <c r="G328" s="112"/>
      <c r="H328" s="112"/>
      <c r="I328" s="112"/>
      <c r="J328" s="112"/>
      <c r="K328" s="112"/>
    </row>
    <row r="329" ht="12.75" customHeight="1">
      <c r="D329" s="110"/>
      <c r="E329" s="110"/>
      <c r="G329" s="112"/>
      <c r="H329" s="112"/>
      <c r="I329" s="112"/>
      <c r="J329" s="112"/>
      <c r="K329" s="112"/>
    </row>
    <row r="330" ht="12.75" customHeight="1">
      <c r="D330" s="110"/>
      <c r="E330" s="110"/>
      <c r="G330" s="112"/>
      <c r="H330" s="112"/>
      <c r="I330" s="112"/>
      <c r="J330" s="112"/>
      <c r="K330" s="112"/>
    </row>
    <row r="331" ht="12.75" customHeight="1">
      <c r="D331" s="110"/>
      <c r="E331" s="110"/>
      <c r="G331" s="112"/>
      <c r="H331" s="112"/>
      <c r="I331" s="112"/>
      <c r="J331" s="112"/>
      <c r="K331" s="112"/>
    </row>
    <row r="332" ht="12.75" customHeight="1">
      <c r="D332" s="110"/>
      <c r="E332" s="110"/>
      <c r="G332" s="112"/>
      <c r="H332" s="112"/>
      <c r="I332" s="112"/>
      <c r="J332" s="112"/>
      <c r="K332" s="112"/>
    </row>
    <row r="333" ht="12.75" customHeight="1">
      <c r="D333" s="110"/>
      <c r="E333" s="110"/>
      <c r="G333" s="112"/>
      <c r="H333" s="112"/>
      <c r="I333" s="112"/>
      <c r="J333" s="112"/>
      <c r="K333" s="112"/>
    </row>
    <row r="334" ht="12.75" customHeight="1">
      <c r="D334" s="110"/>
      <c r="E334" s="110"/>
      <c r="G334" s="112"/>
      <c r="H334" s="112"/>
      <c r="I334" s="112"/>
      <c r="J334" s="112"/>
      <c r="K334" s="112"/>
    </row>
    <row r="335" ht="12.75" customHeight="1">
      <c r="D335" s="110"/>
      <c r="E335" s="110"/>
      <c r="G335" s="112"/>
      <c r="H335" s="112"/>
      <c r="I335" s="112"/>
      <c r="J335" s="112"/>
      <c r="K335" s="112"/>
    </row>
    <row r="336" ht="12.75" customHeight="1">
      <c r="D336" s="110"/>
      <c r="E336" s="110"/>
      <c r="G336" s="112"/>
      <c r="H336" s="112"/>
      <c r="I336" s="112"/>
      <c r="J336" s="112"/>
      <c r="K336" s="112"/>
    </row>
    <row r="337" ht="12.75" customHeight="1">
      <c r="D337" s="110"/>
      <c r="E337" s="110"/>
      <c r="G337" s="112"/>
      <c r="H337" s="112"/>
      <c r="I337" s="112"/>
      <c r="J337" s="112"/>
      <c r="K337" s="112"/>
    </row>
    <row r="338" ht="12.75" customHeight="1">
      <c r="D338" s="110"/>
      <c r="E338" s="110"/>
      <c r="G338" s="112"/>
      <c r="H338" s="112"/>
      <c r="I338" s="112"/>
      <c r="J338" s="112"/>
      <c r="K338" s="112"/>
    </row>
    <row r="339" ht="12.75" customHeight="1">
      <c r="D339" s="110"/>
      <c r="E339" s="110"/>
      <c r="G339" s="112"/>
      <c r="H339" s="112"/>
      <c r="I339" s="112"/>
      <c r="J339" s="112"/>
      <c r="K339" s="112"/>
    </row>
    <row r="340" ht="12.75" customHeight="1">
      <c r="D340" s="110"/>
      <c r="E340" s="110"/>
      <c r="G340" s="112"/>
      <c r="H340" s="112"/>
      <c r="I340" s="112"/>
      <c r="J340" s="112"/>
      <c r="K340" s="112"/>
    </row>
    <row r="341" ht="12.75" customHeight="1">
      <c r="D341" s="110"/>
      <c r="E341" s="110"/>
      <c r="G341" s="112"/>
      <c r="H341" s="112"/>
      <c r="I341" s="112"/>
      <c r="J341" s="112"/>
      <c r="K341" s="112"/>
    </row>
    <row r="342" ht="12.75" customHeight="1">
      <c r="D342" s="110"/>
      <c r="E342" s="110"/>
      <c r="G342" s="112"/>
      <c r="H342" s="112"/>
      <c r="I342" s="112"/>
      <c r="J342" s="112"/>
      <c r="K342" s="112"/>
    </row>
    <row r="343" ht="12.75" customHeight="1">
      <c r="D343" s="110"/>
      <c r="E343" s="110"/>
      <c r="G343" s="112"/>
      <c r="H343" s="112"/>
      <c r="I343" s="112"/>
      <c r="J343" s="112"/>
      <c r="K343" s="112"/>
    </row>
    <row r="344" ht="12.75" customHeight="1">
      <c r="D344" s="110"/>
      <c r="E344" s="110"/>
      <c r="G344" s="112"/>
      <c r="H344" s="112"/>
      <c r="I344" s="112"/>
      <c r="J344" s="112"/>
      <c r="K344" s="112"/>
    </row>
    <row r="345" ht="12.75" customHeight="1">
      <c r="D345" s="110"/>
      <c r="E345" s="110"/>
      <c r="G345" s="112"/>
      <c r="H345" s="112"/>
      <c r="I345" s="112"/>
      <c r="J345" s="112"/>
      <c r="K345" s="112"/>
    </row>
    <row r="346" ht="12.75" customHeight="1">
      <c r="D346" s="110"/>
      <c r="E346" s="110"/>
      <c r="G346" s="112"/>
      <c r="H346" s="112"/>
      <c r="I346" s="112"/>
      <c r="J346" s="112"/>
      <c r="K346" s="112"/>
    </row>
    <row r="347" ht="12.75" customHeight="1">
      <c r="D347" s="110"/>
      <c r="E347" s="110"/>
      <c r="G347" s="112"/>
      <c r="H347" s="112"/>
      <c r="I347" s="112"/>
      <c r="J347" s="112"/>
      <c r="K347" s="112"/>
    </row>
    <row r="348" ht="12.75" customHeight="1">
      <c r="D348" s="110"/>
      <c r="E348" s="110"/>
      <c r="G348" s="112"/>
      <c r="H348" s="112"/>
      <c r="I348" s="112"/>
      <c r="J348" s="112"/>
      <c r="K348" s="112"/>
    </row>
    <row r="349" ht="12.75" customHeight="1">
      <c r="D349" s="110"/>
      <c r="E349" s="110"/>
      <c r="G349" s="112"/>
      <c r="H349" s="112"/>
      <c r="I349" s="112"/>
      <c r="J349" s="112"/>
      <c r="K349" s="112"/>
    </row>
    <row r="350" ht="12.75" customHeight="1">
      <c r="D350" s="110"/>
      <c r="E350" s="110"/>
      <c r="G350" s="112"/>
      <c r="H350" s="112"/>
      <c r="I350" s="112"/>
      <c r="J350" s="112"/>
      <c r="K350" s="112"/>
    </row>
    <row r="351" ht="12.75" customHeight="1">
      <c r="D351" s="110"/>
      <c r="E351" s="110"/>
      <c r="G351" s="112"/>
      <c r="H351" s="112"/>
      <c r="I351" s="112"/>
      <c r="J351" s="112"/>
      <c r="K351" s="112"/>
    </row>
    <row r="352" ht="12.75" customHeight="1">
      <c r="D352" s="110"/>
      <c r="E352" s="110"/>
      <c r="G352" s="112"/>
      <c r="H352" s="112"/>
      <c r="I352" s="112"/>
      <c r="J352" s="112"/>
      <c r="K352" s="112"/>
    </row>
    <row r="353" ht="12.75" customHeight="1">
      <c r="D353" s="110"/>
      <c r="E353" s="110"/>
      <c r="G353" s="112"/>
      <c r="H353" s="112"/>
      <c r="I353" s="112"/>
      <c r="J353" s="112"/>
      <c r="K353" s="112"/>
    </row>
    <row r="354" ht="12.75" customHeight="1">
      <c r="D354" s="110"/>
      <c r="E354" s="110"/>
      <c r="G354" s="112"/>
      <c r="H354" s="112"/>
      <c r="I354" s="112"/>
      <c r="J354" s="112"/>
      <c r="K354" s="112"/>
    </row>
    <row r="355" ht="12.75" customHeight="1">
      <c r="D355" s="110"/>
      <c r="E355" s="110"/>
      <c r="G355" s="112"/>
      <c r="H355" s="112"/>
      <c r="I355" s="112"/>
      <c r="J355" s="112"/>
      <c r="K355" s="112"/>
    </row>
    <row r="356" ht="12.75" customHeight="1">
      <c r="D356" s="110"/>
      <c r="E356" s="110"/>
      <c r="G356" s="112"/>
      <c r="H356" s="112"/>
      <c r="I356" s="112"/>
      <c r="J356" s="112"/>
      <c r="K356" s="112"/>
    </row>
    <row r="357" ht="12.75" customHeight="1">
      <c r="D357" s="110"/>
      <c r="E357" s="110"/>
      <c r="G357" s="112"/>
      <c r="H357" s="112"/>
      <c r="I357" s="112"/>
      <c r="J357" s="112"/>
      <c r="K357" s="112"/>
    </row>
    <row r="358" ht="12.75" customHeight="1">
      <c r="D358" s="110"/>
      <c r="E358" s="110"/>
      <c r="G358" s="112"/>
      <c r="H358" s="112"/>
      <c r="I358" s="112"/>
      <c r="J358" s="112"/>
      <c r="K358" s="112"/>
    </row>
    <row r="359" ht="12.75" customHeight="1">
      <c r="D359" s="110"/>
      <c r="E359" s="110"/>
      <c r="G359" s="112"/>
      <c r="H359" s="112"/>
      <c r="I359" s="112"/>
      <c r="J359" s="112"/>
      <c r="K359" s="112"/>
    </row>
    <row r="360" ht="12.75" customHeight="1">
      <c r="D360" s="110"/>
      <c r="E360" s="110"/>
      <c r="G360" s="112"/>
      <c r="H360" s="112"/>
      <c r="I360" s="112"/>
      <c r="J360" s="112"/>
      <c r="K360" s="112"/>
    </row>
    <row r="361" ht="12.75" customHeight="1">
      <c r="D361" s="110"/>
      <c r="E361" s="110"/>
      <c r="G361" s="112"/>
      <c r="H361" s="112"/>
      <c r="I361" s="112"/>
      <c r="J361" s="112"/>
      <c r="K361" s="112"/>
    </row>
    <row r="362" ht="12.75" customHeight="1">
      <c r="D362" s="110"/>
      <c r="E362" s="110"/>
      <c r="G362" s="112"/>
      <c r="H362" s="112"/>
      <c r="I362" s="112"/>
      <c r="J362" s="112"/>
      <c r="K362" s="112"/>
    </row>
    <row r="363" ht="12.75" customHeight="1">
      <c r="D363" s="110"/>
      <c r="E363" s="110"/>
      <c r="G363" s="112"/>
      <c r="H363" s="112"/>
      <c r="I363" s="112"/>
      <c r="J363" s="112"/>
      <c r="K363" s="112"/>
    </row>
    <row r="364" ht="12.75" customHeight="1">
      <c r="D364" s="110"/>
      <c r="E364" s="110"/>
      <c r="G364" s="112"/>
      <c r="H364" s="112"/>
      <c r="I364" s="112"/>
      <c r="J364" s="112"/>
      <c r="K364" s="112"/>
    </row>
    <row r="365" ht="12.75" customHeight="1">
      <c r="D365" s="110"/>
      <c r="E365" s="110"/>
      <c r="G365" s="112"/>
      <c r="H365" s="112"/>
      <c r="I365" s="112"/>
      <c r="J365" s="112"/>
      <c r="K365" s="112"/>
    </row>
    <row r="366" ht="12.75" customHeight="1">
      <c r="D366" s="110"/>
      <c r="E366" s="110"/>
      <c r="G366" s="112"/>
      <c r="H366" s="112"/>
      <c r="I366" s="112"/>
      <c r="J366" s="112"/>
      <c r="K366" s="112"/>
    </row>
    <row r="367" ht="12.75" customHeight="1">
      <c r="D367" s="110"/>
      <c r="E367" s="110"/>
      <c r="G367" s="112"/>
      <c r="H367" s="112"/>
      <c r="I367" s="112"/>
      <c r="J367" s="112"/>
      <c r="K367" s="112"/>
    </row>
    <row r="368" ht="12.75" customHeight="1">
      <c r="D368" s="110"/>
      <c r="E368" s="110"/>
      <c r="G368" s="112"/>
      <c r="H368" s="112"/>
      <c r="I368" s="112"/>
      <c r="J368" s="112"/>
      <c r="K368" s="112"/>
    </row>
    <row r="369" ht="12.75" customHeight="1">
      <c r="D369" s="110"/>
      <c r="E369" s="110"/>
      <c r="G369" s="112"/>
      <c r="H369" s="112"/>
      <c r="I369" s="112"/>
      <c r="J369" s="112"/>
      <c r="K369" s="112"/>
    </row>
    <row r="370" ht="12.75" customHeight="1">
      <c r="D370" s="110"/>
      <c r="E370" s="110"/>
      <c r="G370" s="112"/>
      <c r="H370" s="112"/>
      <c r="I370" s="112"/>
      <c r="J370" s="112"/>
      <c r="K370" s="112"/>
    </row>
    <row r="371" ht="12.75" customHeight="1">
      <c r="D371" s="110"/>
      <c r="E371" s="110"/>
      <c r="G371" s="112"/>
      <c r="H371" s="112"/>
      <c r="I371" s="112"/>
      <c r="J371" s="112"/>
      <c r="K371" s="112"/>
    </row>
    <row r="372" ht="12.75" customHeight="1">
      <c r="D372" s="110"/>
      <c r="E372" s="110"/>
      <c r="G372" s="112"/>
      <c r="H372" s="112"/>
      <c r="I372" s="112"/>
      <c r="J372" s="112"/>
      <c r="K372" s="112"/>
    </row>
    <row r="373" ht="12.75" customHeight="1">
      <c r="D373" s="110"/>
      <c r="E373" s="110"/>
      <c r="G373" s="112"/>
      <c r="H373" s="112"/>
      <c r="I373" s="112"/>
      <c r="J373" s="112"/>
      <c r="K373" s="112"/>
    </row>
    <row r="374" ht="12.75" customHeight="1">
      <c r="D374" s="110"/>
      <c r="E374" s="110"/>
      <c r="G374" s="112"/>
      <c r="H374" s="112"/>
      <c r="I374" s="112"/>
      <c r="J374" s="112"/>
      <c r="K374" s="112"/>
    </row>
    <row r="375" ht="12.75" customHeight="1">
      <c r="D375" s="110"/>
      <c r="E375" s="110"/>
      <c r="G375" s="112"/>
      <c r="H375" s="112"/>
      <c r="I375" s="112"/>
      <c r="J375" s="112"/>
      <c r="K375" s="112"/>
    </row>
    <row r="376" ht="12.75" customHeight="1">
      <c r="D376" s="110"/>
      <c r="E376" s="110"/>
      <c r="G376" s="112"/>
      <c r="H376" s="112"/>
      <c r="I376" s="112"/>
      <c r="J376" s="112"/>
      <c r="K376" s="112"/>
    </row>
    <row r="377" ht="12.75" customHeight="1">
      <c r="D377" s="110"/>
      <c r="E377" s="110"/>
      <c r="G377" s="112"/>
      <c r="H377" s="112"/>
      <c r="I377" s="112"/>
      <c r="J377" s="112"/>
      <c r="K377" s="112"/>
    </row>
    <row r="378" ht="12.75" customHeight="1">
      <c r="D378" s="110"/>
      <c r="E378" s="110"/>
      <c r="G378" s="112"/>
      <c r="H378" s="112"/>
      <c r="I378" s="112"/>
      <c r="J378" s="112"/>
      <c r="K378" s="112"/>
    </row>
    <row r="379" ht="12.75" customHeight="1">
      <c r="D379" s="110"/>
      <c r="E379" s="110"/>
      <c r="G379" s="112"/>
      <c r="H379" s="112"/>
      <c r="I379" s="112"/>
      <c r="J379" s="112"/>
      <c r="K379" s="112"/>
    </row>
    <row r="380" ht="12.75" customHeight="1">
      <c r="D380" s="110"/>
      <c r="E380" s="110"/>
      <c r="G380" s="112"/>
      <c r="H380" s="112"/>
      <c r="I380" s="112"/>
      <c r="J380" s="112"/>
      <c r="K380" s="112"/>
    </row>
    <row r="381" ht="12.75" customHeight="1">
      <c r="D381" s="110"/>
      <c r="E381" s="110"/>
      <c r="G381" s="112"/>
      <c r="H381" s="112"/>
      <c r="I381" s="112"/>
      <c r="J381" s="112"/>
      <c r="K381" s="112"/>
    </row>
    <row r="382" ht="12.75" customHeight="1">
      <c r="D382" s="110"/>
      <c r="E382" s="110"/>
      <c r="G382" s="112"/>
      <c r="H382" s="112"/>
      <c r="I382" s="112"/>
      <c r="J382" s="112"/>
      <c r="K382" s="112"/>
    </row>
    <row r="383" ht="12.75" customHeight="1">
      <c r="D383" s="110"/>
      <c r="E383" s="110"/>
      <c r="G383" s="112"/>
      <c r="H383" s="112"/>
      <c r="I383" s="112"/>
      <c r="J383" s="112"/>
      <c r="K383" s="112"/>
    </row>
    <row r="384" ht="12.75" customHeight="1">
      <c r="D384" s="110"/>
      <c r="E384" s="110"/>
      <c r="G384" s="112"/>
      <c r="H384" s="112"/>
      <c r="I384" s="112"/>
      <c r="J384" s="112"/>
      <c r="K384" s="112"/>
    </row>
    <row r="385" ht="12.75" customHeight="1">
      <c r="D385" s="110"/>
      <c r="E385" s="110"/>
      <c r="G385" s="112"/>
      <c r="H385" s="112"/>
      <c r="I385" s="112"/>
      <c r="J385" s="112"/>
      <c r="K385" s="112"/>
    </row>
    <row r="386" ht="12.75" customHeight="1">
      <c r="D386" s="110"/>
      <c r="E386" s="110"/>
      <c r="G386" s="112"/>
      <c r="H386" s="112"/>
      <c r="I386" s="112"/>
      <c r="J386" s="112"/>
      <c r="K386" s="112"/>
    </row>
    <row r="387" ht="12.75" customHeight="1">
      <c r="D387" s="110"/>
      <c r="E387" s="110"/>
      <c r="G387" s="112"/>
      <c r="H387" s="112"/>
      <c r="I387" s="112"/>
      <c r="J387" s="112"/>
      <c r="K387" s="112"/>
    </row>
    <row r="388" ht="12.75" customHeight="1">
      <c r="D388" s="110"/>
      <c r="E388" s="110"/>
      <c r="G388" s="112"/>
      <c r="H388" s="112"/>
      <c r="I388" s="112"/>
      <c r="J388" s="112"/>
      <c r="K388" s="112"/>
    </row>
    <row r="389" ht="12.75" customHeight="1">
      <c r="D389" s="110"/>
      <c r="E389" s="110"/>
      <c r="G389" s="112"/>
      <c r="H389" s="112"/>
      <c r="I389" s="112"/>
      <c r="J389" s="112"/>
      <c r="K389" s="112"/>
    </row>
    <row r="390" ht="12.75" customHeight="1">
      <c r="D390" s="110"/>
      <c r="E390" s="110"/>
      <c r="G390" s="112"/>
      <c r="H390" s="112"/>
      <c r="I390" s="112"/>
      <c r="J390" s="112"/>
      <c r="K390" s="112"/>
    </row>
    <row r="391" ht="12.75" customHeight="1">
      <c r="D391" s="110"/>
      <c r="E391" s="110"/>
      <c r="G391" s="112"/>
      <c r="H391" s="112"/>
      <c r="I391" s="112"/>
      <c r="J391" s="112"/>
      <c r="K391" s="112"/>
    </row>
    <row r="392" ht="12.75" customHeight="1">
      <c r="D392" s="110"/>
      <c r="E392" s="110"/>
      <c r="G392" s="112"/>
      <c r="H392" s="112"/>
      <c r="I392" s="112"/>
      <c r="J392" s="112"/>
      <c r="K392" s="112"/>
    </row>
    <row r="393" ht="12.75" customHeight="1">
      <c r="D393" s="110"/>
      <c r="E393" s="110"/>
      <c r="G393" s="112"/>
      <c r="H393" s="112"/>
      <c r="I393" s="112"/>
      <c r="J393" s="112"/>
      <c r="K393" s="112"/>
    </row>
    <row r="394" ht="12.75" customHeight="1">
      <c r="D394" s="110"/>
      <c r="E394" s="110"/>
      <c r="G394" s="112"/>
      <c r="H394" s="112"/>
      <c r="I394" s="112"/>
      <c r="J394" s="112"/>
      <c r="K394" s="112"/>
    </row>
    <row r="395" ht="12.75" customHeight="1">
      <c r="D395" s="110"/>
      <c r="E395" s="110"/>
      <c r="G395" s="112"/>
      <c r="H395" s="112"/>
      <c r="I395" s="112"/>
      <c r="J395" s="112"/>
      <c r="K395" s="112"/>
    </row>
    <row r="396" ht="12.75" customHeight="1">
      <c r="D396" s="110"/>
      <c r="E396" s="110"/>
      <c r="G396" s="112"/>
      <c r="H396" s="112"/>
      <c r="I396" s="112"/>
      <c r="J396" s="112"/>
      <c r="K396" s="112"/>
    </row>
    <row r="397" ht="12.75" customHeight="1">
      <c r="D397" s="110"/>
      <c r="E397" s="110"/>
      <c r="G397" s="112"/>
      <c r="H397" s="112"/>
      <c r="I397" s="112"/>
      <c r="J397" s="112"/>
      <c r="K397" s="112"/>
    </row>
    <row r="398" ht="12.75" customHeight="1">
      <c r="D398" s="110"/>
      <c r="E398" s="110"/>
      <c r="G398" s="112"/>
      <c r="H398" s="112"/>
      <c r="I398" s="112"/>
      <c r="J398" s="112"/>
      <c r="K398" s="112"/>
    </row>
    <row r="399" ht="12.75" customHeight="1">
      <c r="D399" s="110"/>
      <c r="E399" s="110"/>
      <c r="G399" s="112"/>
      <c r="H399" s="112"/>
      <c r="I399" s="112"/>
      <c r="J399" s="112"/>
      <c r="K399" s="112"/>
    </row>
    <row r="400" ht="12.75" customHeight="1">
      <c r="D400" s="110"/>
      <c r="E400" s="110"/>
      <c r="G400" s="112"/>
      <c r="H400" s="112"/>
      <c r="I400" s="112"/>
      <c r="J400" s="112"/>
      <c r="K400" s="112"/>
    </row>
    <row r="401" ht="12.75" customHeight="1">
      <c r="D401" s="110"/>
      <c r="E401" s="110"/>
      <c r="G401" s="112"/>
      <c r="H401" s="112"/>
      <c r="I401" s="112"/>
      <c r="J401" s="112"/>
      <c r="K401" s="112"/>
    </row>
    <row r="402" ht="12.75" customHeight="1">
      <c r="D402" s="110"/>
      <c r="E402" s="110"/>
      <c r="G402" s="112"/>
      <c r="H402" s="112"/>
      <c r="I402" s="112"/>
      <c r="J402" s="112"/>
      <c r="K402" s="112"/>
    </row>
    <row r="403" ht="12.75" customHeight="1">
      <c r="D403" s="110"/>
      <c r="E403" s="110"/>
      <c r="G403" s="112"/>
      <c r="H403" s="112"/>
      <c r="I403" s="112"/>
      <c r="J403" s="112"/>
      <c r="K403" s="112"/>
    </row>
    <row r="404" ht="12.75" customHeight="1">
      <c r="D404" s="110"/>
      <c r="E404" s="110"/>
      <c r="G404" s="112"/>
      <c r="H404" s="112"/>
      <c r="I404" s="112"/>
      <c r="J404" s="112"/>
      <c r="K404" s="112"/>
    </row>
    <row r="405" ht="12.75" customHeight="1">
      <c r="D405" s="110"/>
      <c r="E405" s="110"/>
      <c r="G405" s="112"/>
      <c r="H405" s="112"/>
      <c r="I405" s="112"/>
      <c r="J405" s="112"/>
      <c r="K405" s="112"/>
    </row>
    <row r="406" ht="12.75" customHeight="1">
      <c r="D406" s="110"/>
      <c r="E406" s="110"/>
      <c r="G406" s="112"/>
      <c r="H406" s="112"/>
      <c r="I406" s="112"/>
      <c r="J406" s="112"/>
      <c r="K406" s="112"/>
    </row>
    <row r="407" ht="12.75" customHeight="1">
      <c r="D407" s="110"/>
      <c r="E407" s="110"/>
      <c r="G407" s="112"/>
      <c r="H407" s="112"/>
      <c r="I407" s="112"/>
      <c r="J407" s="112"/>
      <c r="K407" s="112"/>
    </row>
    <row r="408" ht="12.75" customHeight="1">
      <c r="D408" s="110"/>
      <c r="E408" s="110"/>
      <c r="G408" s="112"/>
      <c r="H408" s="112"/>
      <c r="I408" s="112"/>
      <c r="J408" s="112"/>
      <c r="K408" s="112"/>
    </row>
    <row r="409" ht="12.75" customHeight="1">
      <c r="D409" s="110"/>
      <c r="E409" s="110"/>
      <c r="G409" s="112"/>
      <c r="H409" s="112"/>
      <c r="I409" s="112"/>
      <c r="J409" s="112"/>
      <c r="K409" s="112"/>
    </row>
    <row r="410" ht="12.75" customHeight="1">
      <c r="D410" s="110"/>
      <c r="E410" s="110"/>
      <c r="G410" s="112"/>
      <c r="H410" s="112"/>
      <c r="I410" s="112"/>
      <c r="J410" s="112"/>
      <c r="K410" s="112"/>
    </row>
    <row r="411" ht="12.75" customHeight="1">
      <c r="D411" s="110"/>
      <c r="E411" s="110"/>
      <c r="G411" s="112"/>
      <c r="H411" s="112"/>
      <c r="I411" s="112"/>
      <c r="J411" s="112"/>
      <c r="K411" s="112"/>
    </row>
    <row r="412" ht="12.75" customHeight="1">
      <c r="D412" s="110"/>
      <c r="E412" s="110"/>
      <c r="G412" s="112"/>
      <c r="H412" s="112"/>
      <c r="I412" s="112"/>
      <c r="J412" s="112"/>
      <c r="K412" s="112"/>
    </row>
    <row r="413" ht="12.75" customHeight="1">
      <c r="D413" s="110"/>
      <c r="E413" s="110"/>
      <c r="G413" s="112"/>
      <c r="H413" s="112"/>
      <c r="I413" s="112"/>
      <c r="J413" s="112"/>
      <c r="K413" s="112"/>
    </row>
    <row r="414" ht="12.75" customHeight="1">
      <c r="D414" s="110"/>
      <c r="E414" s="110"/>
      <c r="G414" s="112"/>
      <c r="H414" s="112"/>
      <c r="I414" s="112"/>
      <c r="J414" s="112"/>
      <c r="K414" s="112"/>
    </row>
    <row r="415" ht="12.75" customHeight="1">
      <c r="D415" s="110"/>
      <c r="E415" s="110"/>
      <c r="G415" s="112"/>
      <c r="H415" s="112"/>
      <c r="I415" s="112"/>
      <c r="J415" s="112"/>
      <c r="K415" s="112"/>
    </row>
    <row r="416" ht="12.75" customHeight="1">
      <c r="D416" s="110"/>
      <c r="E416" s="110"/>
      <c r="G416" s="112"/>
      <c r="H416" s="112"/>
      <c r="I416" s="112"/>
      <c r="J416" s="112"/>
      <c r="K416" s="112"/>
    </row>
    <row r="417" ht="12.75" customHeight="1">
      <c r="D417" s="110"/>
      <c r="E417" s="110"/>
      <c r="G417" s="112"/>
      <c r="H417" s="112"/>
      <c r="I417" s="112"/>
      <c r="J417" s="112"/>
      <c r="K417" s="112"/>
    </row>
    <row r="418" ht="12.75" customHeight="1">
      <c r="D418" s="110"/>
      <c r="E418" s="110"/>
      <c r="G418" s="112"/>
      <c r="H418" s="112"/>
      <c r="I418" s="112"/>
      <c r="J418" s="112"/>
      <c r="K418" s="112"/>
    </row>
    <row r="419" ht="12.75" customHeight="1">
      <c r="D419" s="110"/>
      <c r="E419" s="110"/>
      <c r="G419" s="112"/>
      <c r="H419" s="112"/>
      <c r="I419" s="112"/>
      <c r="J419" s="112"/>
      <c r="K419" s="112"/>
    </row>
    <row r="420" ht="12.75" customHeight="1">
      <c r="D420" s="110"/>
      <c r="E420" s="110"/>
      <c r="G420" s="112"/>
      <c r="H420" s="112"/>
      <c r="I420" s="112"/>
      <c r="J420" s="112"/>
      <c r="K420" s="112"/>
    </row>
    <row r="421" ht="12.75" customHeight="1">
      <c r="D421" s="110"/>
      <c r="E421" s="110"/>
      <c r="G421" s="112"/>
      <c r="H421" s="112"/>
      <c r="I421" s="112"/>
      <c r="J421" s="112"/>
      <c r="K421" s="112"/>
    </row>
    <row r="422" ht="12.75" customHeight="1">
      <c r="D422" s="110"/>
      <c r="E422" s="110"/>
      <c r="G422" s="112"/>
      <c r="H422" s="112"/>
      <c r="I422" s="112"/>
      <c r="J422" s="112"/>
      <c r="K422" s="112"/>
    </row>
    <row r="423" ht="12.75" customHeight="1">
      <c r="D423" s="110"/>
      <c r="E423" s="110"/>
      <c r="G423" s="112"/>
      <c r="H423" s="112"/>
      <c r="I423" s="112"/>
      <c r="J423" s="112"/>
      <c r="K423" s="112"/>
    </row>
    <row r="424" ht="12.75" customHeight="1">
      <c r="D424" s="110"/>
      <c r="E424" s="110"/>
      <c r="G424" s="112"/>
      <c r="H424" s="112"/>
      <c r="I424" s="112"/>
      <c r="J424" s="112"/>
      <c r="K424" s="112"/>
    </row>
    <row r="425" ht="12.75" customHeight="1">
      <c r="D425" s="110"/>
      <c r="E425" s="110"/>
      <c r="G425" s="112"/>
      <c r="H425" s="112"/>
      <c r="I425" s="112"/>
      <c r="J425" s="112"/>
      <c r="K425" s="112"/>
    </row>
    <row r="426" ht="12.75" customHeight="1">
      <c r="D426" s="110"/>
      <c r="E426" s="110"/>
      <c r="G426" s="112"/>
      <c r="H426" s="112"/>
      <c r="I426" s="112"/>
      <c r="J426" s="112"/>
      <c r="K426" s="112"/>
    </row>
    <row r="427" ht="12.75" customHeight="1">
      <c r="D427" s="110"/>
      <c r="E427" s="110"/>
      <c r="G427" s="112"/>
      <c r="H427" s="112"/>
      <c r="I427" s="112"/>
      <c r="J427" s="112"/>
      <c r="K427" s="112"/>
    </row>
    <row r="428" ht="12.75" customHeight="1">
      <c r="D428" s="110"/>
      <c r="E428" s="110"/>
      <c r="G428" s="112"/>
      <c r="H428" s="112"/>
      <c r="I428" s="112"/>
      <c r="J428" s="112"/>
      <c r="K428" s="112"/>
    </row>
    <row r="429" ht="12.75" customHeight="1">
      <c r="D429" s="110"/>
      <c r="E429" s="110"/>
      <c r="G429" s="112"/>
      <c r="H429" s="112"/>
      <c r="I429" s="112"/>
      <c r="J429" s="112"/>
      <c r="K429" s="112"/>
    </row>
    <row r="430" ht="12.75" customHeight="1">
      <c r="D430" s="110"/>
      <c r="E430" s="110"/>
      <c r="G430" s="112"/>
      <c r="H430" s="112"/>
      <c r="I430" s="112"/>
      <c r="J430" s="112"/>
      <c r="K430" s="112"/>
    </row>
    <row r="431" ht="12.75" customHeight="1">
      <c r="D431" s="110"/>
      <c r="E431" s="110"/>
      <c r="G431" s="112"/>
      <c r="H431" s="112"/>
      <c r="I431" s="112"/>
      <c r="J431" s="112"/>
      <c r="K431" s="112"/>
    </row>
    <row r="432" ht="12.75" customHeight="1">
      <c r="D432" s="110"/>
      <c r="E432" s="110"/>
      <c r="G432" s="112"/>
      <c r="H432" s="112"/>
      <c r="I432" s="112"/>
      <c r="J432" s="112"/>
      <c r="K432" s="112"/>
    </row>
    <row r="433" ht="12.75" customHeight="1">
      <c r="D433" s="110"/>
      <c r="E433" s="110"/>
      <c r="G433" s="112"/>
      <c r="H433" s="112"/>
      <c r="I433" s="112"/>
      <c r="J433" s="112"/>
      <c r="K433" s="112"/>
    </row>
    <row r="434" ht="12.75" customHeight="1">
      <c r="D434" s="110"/>
      <c r="E434" s="110"/>
      <c r="G434" s="112"/>
      <c r="H434" s="112"/>
      <c r="I434" s="112"/>
      <c r="J434" s="112"/>
      <c r="K434" s="112"/>
    </row>
    <row r="435" ht="12.75" customHeight="1">
      <c r="D435" s="110"/>
      <c r="E435" s="110"/>
      <c r="G435" s="112"/>
      <c r="H435" s="112"/>
      <c r="I435" s="112"/>
      <c r="J435" s="112"/>
      <c r="K435" s="112"/>
    </row>
    <row r="436" ht="12.75" customHeight="1">
      <c r="D436" s="110"/>
      <c r="E436" s="110"/>
      <c r="G436" s="112"/>
      <c r="H436" s="112"/>
      <c r="I436" s="112"/>
      <c r="J436" s="112"/>
      <c r="K436" s="112"/>
    </row>
    <row r="437" ht="12.75" customHeight="1">
      <c r="D437" s="110"/>
      <c r="E437" s="110"/>
      <c r="G437" s="112"/>
      <c r="H437" s="112"/>
      <c r="I437" s="112"/>
      <c r="J437" s="112"/>
      <c r="K437" s="112"/>
    </row>
    <row r="438" ht="12.75" customHeight="1">
      <c r="D438" s="110"/>
      <c r="E438" s="110"/>
      <c r="G438" s="112"/>
      <c r="H438" s="112"/>
      <c r="I438" s="112"/>
      <c r="J438" s="112"/>
      <c r="K438" s="112"/>
    </row>
    <row r="439" ht="12.75" customHeight="1">
      <c r="D439" s="110"/>
      <c r="E439" s="110"/>
      <c r="G439" s="112"/>
      <c r="H439" s="112"/>
      <c r="I439" s="112"/>
      <c r="J439" s="112"/>
      <c r="K439" s="112"/>
    </row>
    <row r="440" ht="12.75" customHeight="1">
      <c r="D440" s="110"/>
      <c r="E440" s="110"/>
      <c r="G440" s="112"/>
      <c r="H440" s="112"/>
      <c r="I440" s="112"/>
      <c r="J440" s="112"/>
      <c r="K440" s="112"/>
    </row>
    <row r="441" ht="12.75" customHeight="1">
      <c r="D441" s="110"/>
      <c r="E441" s="110"/>
      <c r="G441" s="112"/>
      <c r="H441" s="112"/>
      <c r="I441" s="112"/>
      <c r="J441" s="112"/>
      <c r="K441" s="112"/>
    </row>
    <row r="442" ht="12.75" customHeight="1">
      <c r="D442" s="110"/>
      <c r="E442" s="110"/>
      <c r="G442" s="112"/>
      <c r="H442" s="112"/>
      <c r="I442" s="112"/>
      <c r="J442" s="112"/>
      <c r="K442" s="112"/>
    </row>
    <row r="443" ht="12.75" customHeight="1">
      <c r="D443" s="110"/>
      <c r="E443" s="110"/>
      <c r="G443" s="112"/>
      <c r="H443" s="112"/>
      <c r="I443" s="112"/>
      <c r="J443" s="112"/>
      <c r="K443" s="112"/>
    </row>
    <row r="444" ht="12.75" customHeight="1">
      <c r="D444" s="110"/>
      <c r="E444" s="110"/>
      <c r="G444" s="112"/>
      <c r="H444" s="112"/>
      <c r="I444" s="112"/>
      <c r="J444" s="112"/>
      <c r="K444" s="112"/>
    </row>
    <row r="445" ht="12.75" customHeight="1">
      <c r="D445" s="110"/>
      <c r="E445" s="110"/>
      <c r="G445" s="112"/>
      <c r="H445" s="112"/>
      <c r="I445" s="112"/>
      <c r="J445" s="112"/>
      <c r="K445" s="112"/>
    </row>
    <row r="446" ht="12.75" customHeight="1">
      <c r="D446" s="110"/>
      <c r="E446" s="110"/>
      <c r="G446" s="112"/>
      <c r="H446" s="112"/>
      <c r="I446" s="112"/>
      <c r="J446" s="112"/>
      <c r="K446" s="112"/>
    </row>
    <row r="447" ht="12.75" customHeight="1">
      <c r="D447" s="110"/>
      <c r="E447" s="110"/>
      <c r="G447" s="112"/>
      <c r="H447" s="112"/>
      <c r="I447" s="112"/>
      <c r="J447" s="112"/>
      <c r="K447" s="112"/>
    </row>
    <row r="448" ht="12.75" customHeight="1">
      <c r="D448" s="110"/>
      <c r="E448" s="110"/>
      <c r="G448" s="112"/>
      <c r="H448" s="112"/>
      <c r="I448" s="112"/>
      <c r="J448" s="112"/>
      <c r="K448" s="112"/>
    </row>
    <row r="449" ht="12.75" customHeight="1">
      <c r="D449" s="110"/>
      <c r="E449" s="110"/>
      <c r="G449" s="112"/>
      <c r="H449" s="112"/>
      <c r="I449" s="112"/>
      <c r="J449" s="112"/>
      <c r="K449" s="112"/>
    </row>
    <row r="450" ht="12.75" customHeight="1">
      <c r="D450" s="110"/>
      <c r="E450" s="110"/>
      <c r="G450" s="112"/>
      <c r="H450" s="112"/>
      <c r="I450" s="112"/>
      <c r="J450" s="112"/>
      <c r="K450" s="112"/>
    </row>
    <row r="451" ht="12.75" customHeight="1">
      <c r="D451" s="110"/>
      <c r="E451" s="110"/>
      <c r="G451" s="112"/>
      <c r="H451" s="112"/>
      <c r="I451" s="112"/>
      <c r="J451" s="112"/>
      <c r="K451" s="112"/>
    </row>
    <row r="452" ht="12.75" customHeight="1">
      <c r="D452" s="110"/>
      <c r="E452" s="110"/>
      <c r="G452" s="112"/>
      <c r="H452" s="112"/>
      <c r="I452" s="112"/>
      <c r="J452" s="112"/>
      <c r="K452" s="112"/>
    </row>
    <row r="453" ht="12.75" customHeight="1">
      <c r="D453" s="110"/>
      <c r="E453" s="110"/>
      <c r="G453" s="112"/>
      <c r="H453" s="112"/>
      <c r="I453" s="112"/>
      <c r="J453" s="112"/>
      <c r="K453" s="112"/>
    </row>
    <row r="454" ht="12.75" customHeight="1">
      <c r="D454" s="110"/>
      <c r="E454" s="110"/>
      <c r="G454" s="112"/>
      <c r="H454" s="112"/>
      <c r="I454" s="112"/>
      <c r="J454" s="112"/>
      <c r="K454" s="112"/>
    </row>
    <row r="455" ht="12.75" customHeight="1">
      <c r="D455" s="110"/>
      <c r="E455" s="110"/>
      <c r="G455" s="112"/>
      <c r="H455" s="112"/>
      <c r="I455" s="112"/>
      <c r="J455" s="112"/>
      <c r="K455" s="112"/>
    </row>
    <row r="456" ht="12.75" customHeight="1">
      <c r="D456" s="110"/>
      <c r="E456" s="110"/>
      <c r="G456" s="112"/>
      <c r="H456" s="112"/>
      <c r="I456" s="112"/>
      <c r="J456" s="112"/>
      <c r="K456" s="112"/>
    </row>
    <row r="457" ht="12.75" customHeight="1">
      <c r="D457" s="110"/>
      <c r="E457" s="110"/>
      <c r="G457" s="112"/>
      <c r="H457" s="112"/>
      <c r="I457" s="112"/>
      <c r="J457" s="112"/>
      <c r="K457" s="112"/>
    </row>
    <row r="458" ht="12.75" customHeight="1">
      <c r="D458" s="110"/>
      <c r="E458" s="110"/>
      <c r="G458" s="112"/>
      <c r="H458" s="112"/>
      <c r="I458" s="112"/>
      <c r="J458" s="112"/>
      <c r="K458" s="112"/>
    </row>
    <row r="459" ht="12.75" customHeight="1">
      <c r="D459" s="110"/>
      <c r="E459" s="110"/>
      <c r="G459" s="112"/>
      <c r="H459" s="112"/>
      <c r="I459" s="112"/>
      <c r="J459" s="112"/>
      <c r="K459" s="112"/>
    </row>
    <row r="460" ht="12.75" customHeight="1">
      <c r="D460" s="110"/>
      <c r="E460" s="110"/>
      <c r="G460" s="112"/>
      <c r="H460" s="112"/>
      <c r="I460" s="112"/>
      <c r="J460" s="112"/>
      <c r="K460" s="112"/>
    </row>
    <row r="461" ht="12.75" customHeight="1">
      <c r="D461" s="110"/>
      <c r="E461" s="110"/>
      <c r="G461" s="112"/>
      <c r="H461" s="112"/>
      <c r="I461" s="112"/>
      <c r="J461" s="112"/>
      <c r="K461" s="112"/>
    </row>
    <row r="462" ht="12.75" customHeight="1">
      <c r="D462" s="110"/>
      <c r="E462" s="110"/>
      <c r="G462" s="112"/>
      <c r="H462" s="112"/>
      <c r="I462" s="112"/>
      <c r="J462" s="112"/>
      <c r="K462" s="112"/>
    </row>
    <row r="463" ht="12.75" customHeight="1">
      <c r="D463" s="110"/>
      <c r="E463" s="110"/>
      <c r="G463" s="112"/>
      <c r="H463" s="112"/>
      <c r="I463" s="112"/>
      <c r="J463" s="112"/>
      <c r="K463" s="112"/>
    </row>
    <row r="464" ht="12.75" customHeight="1">
      <c r="D464" s="110"/>
      <c r="E464" s="110"/>
      <c r="G464" s="112"/>
      <c r="H464" s="112"/>
      <c r="I464" s="112"/>
      <c r="J464" s="112"/>
      <c r="K464" s="112"/>
    </row>
    <row r="465" ht="12.75" customHeight="1">
      <c r="D465" s="110"/>
      <c r="E465" s="110"/>
      <c r="G465" s="112"/>
      <c r="H465" s="112"/>
      <c r="I465" s="112"/>
      <c r="J465" s="112"/>
      <c r="K465" s="112"/>
    </row>
    <row r="466" ht="12.75" customHeight="1">
      <c r="D466" s="110"/>
      <c r="E466" s="110"/>
      <c r="G466" s="112"/>
      <c r="H466" s="112"/>
      <c r="I466" s="112"/>
      <c r="J466" s="112"/>
      <c r="K466" s="112"/>
    </row>
    <row r="467" ht="12.75" customHeight="1">
      <c r="D467" s="110"/>
      <c r="E467" s="110"/>
      <c r="G467" s="112"/>
      <c r="H467" s="112"/>
      <c r="I467" s="112"/>
      <c r="J467" s="112"/>
      <c r="K467" s="112"/>
    </row>
    <row r="468" ht="12.75" customHeight="1">
      <c r="D468" s="110"/>
      <c r="E468" s="110"/>
      <c r="G468" s="112"/>
      <c r="H468" s="112"/>
      <c r="I468" s="112"/>
      <c r="J468" s="112"/>
      <c r="K468" s="112"/>
    </row>
    <row r="469" ht="12.75" customHeight="1">
      <c r="D469" s="110"/>
      <c r="E469" s="110"/>
      <c r="G469" s="112"/>
      <c r="H469" s="112"/>
      <c r="I469" s="112"/>
      <c r="J469" s="112"/>
      <c r="K469" s="112"/>
    </row>
    <row r="470" ht="12.75" customHeight="1">
      <c r="D470" s="110"/>
      <c r="E470" s="110"/>
      <c r="G470" s="112"/>
      <c r="H470" s="112"/>
      <c r="I470" s="112"/>
      <c r="J470" s="112"/>
      <c r="K470" s="112"/>
    </row>
    <row r="471" ht="12.75" customHeight="1">
      <c r="D471" s="110"/>
      <c r="E471" s="110"/>
      <c r="G471" s="112"/>
      <c r="H471" s="112"/>
      <c r="I471" s="112"/>
      <c r="J471" s="112"/>
      <c r="K471" s="112"/>
    </row>
    <row r="472" ht="12.75" customHeight="1">
      <c r="D472" s="110"/>
      <c r="E472" s="110"/>
      <c r="G472" s="112"/>
      <c r="H472" s="112"/>
      <c r="I472" s="112"/>
      <c r="J472" s="112"/>
      <c r="K472" s="112"/>
    </row>
    <row r="473" ht="12.75" customHeight="1">
      <c r="D473" s="110"/>
      <c r="E473" s="110"/>
      <c r="G473" s="112"/>
      <c r="H473" s="112"/>
      <c r="I473" s="112"/>
      <c r="J473" s="112"/>
      <c r="K473" s="112"/>
    </row>
    <row r="474" ht="12.75" customHeight="1">
      <c r="D474" s="110"/>
      <c r="E474" s="110"/>
      <c r="G474" s="112"/>
      <c r="H474" s="112"/>
      <c r="I474" s="112"/>
      <c r="J474" s="112"/>
      <c r="K474" s="112"/>
    </row>
    <row r="475" ht="12.75" customHeight="1">
      <c r="D475" s="110"/>
      <c r="E475" s="110"/>
      <c r="G475" s="112"/>
      <c r="H475" s="112"/>
      <c r="I475" s="112"/>
      <c r="J475" s="112"/>
      <c r="K475" s="112"/>
    </row>
    <row r="476" ht="12.75" customHeight="1">
      <c r="D476" s="110"/>
      <c r="E476" s="110"/>
      <c r="G476" s="112"/>
      <c r="H476" s="112"/>
      <c r="I476" s="112"/>
      <c r="J476" s="112"/>
      <c r="K476" s="112"/>
    </row>
    <row r="477" ht="12.75" customHeight="1">
      <c r="D477" s="110"/>
      <c r="E477" s="110"/>
      <c r="G477" s="112"/>
      <c r="H477" s="112"/>
      <c r="I477" s="112"/>
      <c r="J477" s="112"/>
      <c r="K477" s="112"/>
    </row>
    <row r="478" ht="12.75" customHeight="1">
      <c r="D478" s="110"/>
      <c r="E478" s="110"/>
      <c r="G478" s="112"/>
      <c r="H478" s="112"/>
      <c r="I478" s="112"/>
      <c r="J478" s="112"/>
      <c r="K478" s="112"/>
    </row>
    <row r="479" ht="12.75" customHeight="1">
      <c r="D479" s="110"/>
      <c r="E479" s="110"/>
      <c r="G479" s="112"/>
      <c r="H479" s="112"/>
      <c r="I479" s="112"/>
      <c r="J479" s="112"/>
      <c r="K479" s="112"/>
    </row>
    <row r="480" ht="12.75" customHeight="1">
      <c r="D480" s="110"/>
      <c r="E480" s="110"/>
      <c r="G480" s="112"/>
      <c r="H480" s="112"/>
      <c r="I480" s="112"/>
      <c r="J480" s="112"/>
      <c r="K480" s="112"/>
    </row>
    <row r="481" ht="12.75" customHeight="1">
      <c r="D481" s="110"/>
      <c r="E481" s="110"/>
      <c r="G481" s="112"/>
      <c r="H481" s="112"/>
      <c r="I481" s="112"/>
      <c r="J481" s="112"/>
      <c r="K481" s="112"/>
    </row>
    <row r="482" ht="12.75" customHeight="1">
      <c r="D482" s="110"/>
      <c r="E482" s="110"/>
      <c r="G482" s="112"/>
      <c r="H482" s="112"/>
      <c r="I482" s="112"/>
      <c r="J482" s="112"/>
      <c r="K482" s="112"/>
    </row>
    <row r="483" ht="12.75" customHeight="1">
      <c r="D483" s="110"/>
      <c r="E483" s="110"/>
      <c r="G483" s="112"/>
      <c r="H483" s="112"/>
      <c r="I483" s="112"/>
      <c r="J483" s="112"/>
      <c r="K483" s="112"/>
    </row>
    <row r="484" ht="12.75" customHeight="1">
      <c r="D484" s="110"/>
      <c r="E484" s="110"/>
      <c r="G484" s="112"/>
      <c r="H484" s="112"/>
      <c r="I484" s="112"/>
      <c r="J484" s="112"/>
      <c r="K484" s="112"/>
    </row>
    <row r="485" ht="12.75" customHeight="1">
      <c r="D485" s="110"/>
      <c r="E485" s="110"/>
      <c r="G485" s="112"/>
      <c r="H485" s="112"/>
      <c r="I485" s="112"/>
      <c r="J485" s="112"/>
      <c r="K485" s="112"/>
    </row>
    <row r="486" ht="12.75" customHeight="1">
      <c r="D486" s="110"/>
      <c r="E486" s="110"/>
      <c r="G486" s="112"/>
      <c r="H486" s="112"/>
      <c r="I486" s="112"/>
      <c r="J486" s="112"/>
      <c r="K486" s="112"/>
    </row>
    <row r="487" ht="12.75" customHeight="1">
      <c r="D487" s="110"/>
      <c r="E487" s="110"/>
      <c r="G487" s="112"/>
      <c r="H487" s="112"/>
      <c r="I487" s="112"/>
      <c r="J487" s="112"/>
      <c r="K487" s="112"/>
    </row>
    <row r="488" ht="12.75" customHeight="1">
      <c r="D488" s="110"/>
      <c r="E488" s="110"/>
      <c r="G488" s="112"/>
      <c r="H488" s="112"/>
      <c r="I488" s="112"/>
      <c r="J488" s="112"/>
      <c r="K488" s="112"/>
    </row>
    <row r="489" ht="12.75" customHeight="1">
      <c r="D489" s="110"/>
      <c r="E489" s="110"/>
      <c r="G489" s="112"/>
      <c r="H489" s="112"/>
      <c r="I489" s="112"/>
      <c r="J489" s="112"/>
      <c r="K489" s="112"/>
    </row>
    <row r="490" ht="12.75" customHeight="1">
      <c r="D490" s="110"/>
      <c r="E490" s="110"/>
      <c r="G490" s="112"/>
      <c r="H490" s="112"/>
      <c r="I490" s="112"/>
      <c r="J490" s="112"/>
      <c r="K490" s="112"/>
    </row>
    <row r="491" ht="12.75" customHeight="1">
      <c r="D491" s="110"/>
      <c r="E491" s="110"/>
      <c r="G491" s="112"/>
      <c r="H491" s="112"/>
      <c r="I491" s="112"/>
      <c r="J491" s="112"/>
      <c r="K491" s="112"/>
    </row>
    <row r="492" ht="12.75" customHeight="1">
      <c r="D492" s="110"/>
      <c r="E492" s="110"/>
      <c r="G492" s="112"/>
      <c r="H492" s="112"/>
      <c r="I492" s="112"/>
      <c r="J492" s="112"/>
      <c r="K492" s="112"/>
    </row>
    <row r="493" ht="12.75" customHeight="1">
      <c r="D493" s="110"/>
      <c r="E493" s="110"/>
      <c r="G493" s="112"/>
      <c r="H493" s="112"/>
      <c r="I493" s="112"/>
      <c r="J493" s="112"/>
      <c r="K493" s="112"/>
    </row>
    <row r="494" ht="12.75" customHeight="1">
      <c r="D494" s="110"/>
      <c r="E494" s="110"/>
      <c r="G494" s="112"/>
      <c r="H494" s="112"/>
      <c r="I494" s="112"/>
      <c r="J494" s="112"/>
      <c r="K494" s="112"/>
    </row>
    <row r="495" ht="12.75" customHeight="1">
      <c r="D495" s="110"/>
      <c r="E495" s="110"/>
      <c r="G495" s="112"/>
      <c r="H495" s="112"/>
      <c r="I495" s="112"/>
      <c r="J495" s="112"/>
      <c r="K495" s="112"/>
    </row>
    <row r="496" ht="12.75" customHeight="1">
      <c r="D496" s="110"/>
      <c r="E496" s="110"/>
      <c r="G496" s="112"/>
      <c r="H496" s="112"/>
      <c r="I496" s="112"/>
      <c r="J496" s="112"/>
      <c r="K496" s="112"/>
    </row>
    <row r="497" ht="12.75" customHeight="1">
      <c r="D497" s="110"/>
      <c r="E497" s="110"/>
      <c r="G497" s="112"/>
      <c r="H497" s="112"/>
      <c r="I497" s="112"/>
      <c r="J497" s="112"/>
      <c r="K497" s="112"/>
    </row>
    <row r="498" ht="12.75" customHeight="1">
      <c r="D498" s="110"/>
      <c r="E498" s="110"/>
      <c r="G498" s="112"/>
      <c r="H498" s="112"/>
      <c r="I498" s="112"/>
      <c r="J498" s="112"/>
      <c r="K498" s="112"/>
    </row>
    <row r="499" ht="12.75" customHeight="1">
      <c r="D499" s="110"/>
      <c r="E499" s="110"/>
      <c r="G499" s="112"/>
      <c r="H499" s="112"/>
      <c r="I499" s="112"/>
      <c r="J499" s="112"/>
      <c r="K499" s="112"/>
    </row>
    <row r="500" ht="12.75" customHeight="1">
      <c r="D500" s="110"/>
      <c r="E500" s="110"/>
      <c r="G500" s="112"/>
      <c r="H500" s="112"/>
      <c r="I500" s="112"/>
      <c r="J500" s="112"/>
      <c r="K500" s="112"/>
    </row>
    <row r="501" ht="12.75" customHeight="1">
      <c r="D501" s="110"/>
      <c r="E501" s="110"/>
      <c r="G501" s="112"/>
      <c r="H501" s="112"/>
      <c r="I501" s="112"/>
      <c r="J501" s="112"/>
      <c r="K501" s="112"/>
    </row>
    <row r="502" ht="12.75" customHeight="1">
      <c r="D502" s="110"/>
      <c r="E502" s="110"/>
      <c r="G502" s="112"/>
      <c r="H502" s="112"/>
      <c r="I502" s="112"/>
      <c r="J502" s="112"/>
      <c r="K502" s="112"/>
    </row>
    <row r="503" ht="12.75" customHeight="1">
      <c r="D503" s="110"/>
      <c r="E503" s="110"/>
      <c r="G503" s="112"/>
      <c r="H503" s="112"/>
      <c r="I503" s="112"/>
      <c r="J503" s="112"/>
      <c r="K503" s="112"/>
    </row>
    <row r="504" ht="12.75" customHeight="1">
      <c r="D504" s="110"/>
      <c r="E504" s="110"/>
      <c r="G504" s="112"/>
      <c r="H504" s="112"/>
      <c r="I504" s="112"/>
      <c r="J504" s="112"/>
      <c r="K504" s="112"/>
    </row>
    <row r="505" ht="12.75" customHeight="1">
      <c r="D505" s="110"/>
      <c r="E505" s="110"/>
      <c r="G505" s="112"/>
      <c r="H505" s="112"/>
      <c r="I505" s="112"/>
      <c r="J505" s="112"/>
      <c r="K505" s="112"/>
    </row>
    <row r="506" ht="12.75" customHeight="1">
      <c r="D506" s="110"/>
      <c r="E506" s="110"/>
      <c r="G506" s="112"/>
      <c r="H506" s="112"/>
      <c r="I506" s="112"/>
      <c r="J506" s="112"/>
      <c r="K506" s="112"/>
    </row>
    <row r="507" ht="12.75" customHeight="1">
      <c r="D507" s="110"/>
      <c r="E507" s="110"/>
      <c r="G507" s="112"/>
      <c r="H507" s="112"/>
      <c r="I507" s="112"/>
      <c r="J507" s="112"/>
      <c r="K507" s="112"/>
    </row>
    <row r="508" ht="12.75" customHeight="1">
      <c r="D508" s="110"/>
      <c r="E508" s="110"/>
      <c r="G508" s="112"/>
      <c r="H508" s="112"/>
      <c r="I508" s="112"/>
      <c r="J508" s="112"/>
      <c r="K508" s="112"/>
    </row>
    <row r="509" ht="12.75" customHeight="1">
      <c r="D509" s="110"/>
      <c r="E509" s="110"/>
      <c r="G509" s="112"/>
      <c r="H509" s="112"/>
      <c r="I509" s="112"/>
      <c r="J509" s="112"/>
      <c r="K509" s="112"/>
    </row>
    <row r="510" ht="12.75" customHeight="1">
      <c r="D510" s="110"/>
      <c r="E510" s="110"/>
      <c r="G510" s="112"/>
      <c r="H510" s="112"/>
      <c r="I510" s="112"/>
      <c r="J510" s="112"/>
      <c r="K510" s="112"/>
    </row>
    <row r="511" ht="12.75" customHeight="1">
      <c r="D511" s="110"/>
      <c r="E511" s="110"/>
      <c r="G511" s="112"/>
      <c r="H511" s="112"/>
      <c r="I511" s="112"/>
      <c r="J511" s="112"/>
      <c r="K511" s="112"/>
    </row>
    <row r="512" ht="12.75" customHeight="1">
      <c r="D512" s="110"/>
      <c r="E512" s="110"/>
      <c r="G512" s="112"/>
      <c r="H512" s="112"/>
      <c r="I512" s="112"/>
      <c r="J512" s="112"/>
      <c r="K512" s="112"/>
    </row>
    <row r="513" ht="12.75" customHeight="1">
      <c r="D513" s="110"/>
      <c r="E513" s="110"/>
      <c r="G513" s="112"/>
      <c r="H513" s="112"/>
      <c r="I513" s="112"/>
      <c r="J513" s="112"/>
      <c r="K513" s="112"/>
    </row>
    <row r="514" ht="12.75" customHeight="1">
      <c r="D514" s="110"/>
      <c r="E514" s="110"/>
      <c r="G514" s="112"/>
      <c r="H514" s="112"/>
      <c r="I514" s="112"/>
      <c r="J514" s="112"/>
      <c r="K514" s="112"/>
    </row>
    <row r="515" ht="12.75" customHeight="1">
      <c r="D515" s="110"/>
      <c r="E515" s="110"/>
      <c r="G515" s="112"/>
      <c r="H515" s="112"/>
      <c r="I515" s="112"/>
      <c r="J515" s="112"/>
      <c r="K515" s="112"/>
    </row>
    <row r="516" ht="12.75" customHeight="1">
      <c r="D516" s="110"/>
      <c r="E516" s="110"/>
      <c r="G516" s="112"/>
      <c r="H516" s="112"/>
      <c r="I516" s="112"/>
      <c r="J516" s="112"/>
      <c r="K516" s="112"/>
    </row>
    <row r="517" ht="12.75" customHeight="1">
      <c r="D517" s="110"/>
      <c r="E517" s="110"/>
      <c r="G517" s="112"/>
      <c r="H517" s="112"/>
      <c r="I517" s="112"/>
      <c r="J517" s="112"/>
      <c r="K517" s="112"/>
    </row>
    <row r="518" ht="12.75" customHeight="1">
      <c r="D518" s="110"/>
      <c r="E518" s="110"/>
      <c r="G518" s="112"/>
      <c r="H518" s="112"/>
      <c r="I518" s="112"/>
      <c r="J518" s="112"/>
      <c r="K518" s="112"/>
    </row>
    <row r="519" ht="12.75" customHeight="1">
      <c r="D519" s="110"/>
      <c r="E519" s="110"/>
      <c r="G519" s="112"/>
      <c r="H519" s="112"/>
      <c r="I519" s="112"/>
      <c r="J519" s="112"/>
      <c r="K519" s="112"/>
    </row>
    <row r="520" ht="12.75" customHeight="1">
      <c r="D520" s="110"/>
      <c r="E520" s="110"/>
      <c r="G520" s="112"/>
      <c r="H520" s="112"/>
      <c r="I520" s="112"/>
      <c r="J520" s="112"/>
      <c r="K520" s="112"/>
    </row>
    <row r="521" ht="12.75" customHeight="1">
      <c r="D521" s="110"/>
      <c r="E521" s="110"/>
      <c r="G521" s="112"/>
      <c r="H521" s="112"/>
      <c r="I521" s="112"/>
      <c r="J521" s="112"/>
      <c r="K521" s="112"/>
    </row>
    <row r="522" ht="12.75" customHeight="1">
      <c r="D522" s="110"/>
      <c r="E522" s="110"/>
      <c r="G522" s="112"/>
      <c r="H522" s="112"/>
      <c r="I522" s="112"/>
      <c r="J522" s="112"/>
      <c r="K522" s="112"/>
    </row>
    <row r="523" ht="12.75" customHeight="1">
      <c r="D523" s="110"/>
      <c r="E523" s="110"/>
      <c r="G523" s="112"/>
      <c r="H523" s="112"/>
      <c r="I523" s="112"/>
      <c r="J523" s="112"/>
      <c r="K523" s="112"/>
    </row>
    <row r="524" ht="12.75" customHeight="1">
      <c r="D524" s="110"/>
      <c r="E524" s="110"/>
      <c r="G524" s="112"/>
      <c r="H524" s="112"/>
      <c r="I524" s="112"/>
      <c r="J524" s="112"/>
      <c r="K524" s="112"/>
    </row>
    <row r="525" ht="12.75" customHeight="1">
      <c r="D525" s="110"/>
      <c r="E525" s="110"/>
      <c r="G525" s="112"/>
      <c r="H525" s="112"/>
      <c r="I525" s="112"/>
      <c r="J525" s="112"/>
      <c r="K525" s="112"/>
    </row>
    <row r="526" ht="12.75" customHeight="1">
      <c r="D526" s="110"/>
      <c r="E526" s="110"/>
      <c r="G526" s="112"/>
      <c r="H526" s="112"/>
      <c r="I526" s="112"/>
      <c r="J526" s="112"/>
      <c r="K526" s="112"/>
    </row>
    <row r="527" ht="12.75" customHeight="1">
      <c r="D527" s="110"/>
      <c r="E527" s="110"/>
      <c r="G527" s="112"/>
      <c r="H527" s="112"/>
      <c r="I527" s="112"/>
      <c r="J527" s="112"/>
      <c r="K527" s="112"/>
    </row>
    <row r="528" ht="12.75" customHeight="1">
      <c r="D528" s="110"/>
      <c r="E528" s="110"/>
      <c r="G528" s="112"/>
      <c r="H528" s="112"/>
      <c r="I528" s="112"/>
      <c r="J528" s="112"/>
      <c r="K528" s="112"/>
    </row>
    <row r="529" ht="12.75" customHeight="1">
      <c r="D529" s="110"/>
      <c r="E529" s="110"/>
      <c r="G529" s="112"/>
      <c r="H529" s="112"/>
      <c r="I529" s="112"/>
      <c r="J529" s="112"/>
      <c r="K529" s="112"/>
    </row>
    <row r="530" ht="12.75" customHeight="1">
      <c r="D530" s="110"/>
      <c r="E530" s="110"/>
      <c r="G530" s="112"/>
      <c r="H530" s="112"/>
      <c r="I530" s="112"/>
      <c r="J530" s="112"/>
      <c r="K530" s="112"/>
    </row>
    <row r="531" ht="12.75" customHeight="1">
      <c r="D531" s="110"/>
      <c r="E531" s="110"/>
      <c r="G531" s="112"/>
      <c r="H531" s="112"/>
      <c r="I531" s="112"/>
      <c r="J531" s="112"/>
      <c r="K531" s="112"/>
    </row>
    <row r="532" ht="12.75" customHeight="1">
      <c r="D532" s="110"/>
      <c r="E532" s="110"/>
      <c r="G532" s="112"/>
      <c r="H532" s="112"/>
      <c r="I532" s="112"/>
      <c r="J532" s="112"/>
      <c r="K532" s="112"/>
    </row>
    <row r="533" ht="12.75" customHeight="1">
      <c r="D533" s="110"/>
      <c r="E533" s="110"/>
      <c r="G533" s="112"/>
      <c r="H533" s="112"/>
      <c r="I533" s="112"/>
      <c r="J533" s="112"/>
      <c r="K533" s="112"/>
    </row>
    <row r="534" ht="12.75" customHeight="1">
      <c r="D534" s="110"/>
      <c r="E534" s="110"/>
      <c r="G534" s="112"/>
      <c r="H534" s="112"/>
      <c r="I534" s="112"/>
      <c r="J534" s="112"/>
      <c r="K534" s="112"/>
    </row>
    <row r="535" ht="12.75" customHeight="1">
      <c r="D535" s="110"/>
      <c r="E535" s="110"/>
      <c r="G535" s="112"/>
      <c r="H535" s="112"/>
      <c r="I535" s="112"/>
      <c r="J535" s="112"/>
      <c r="K535" s="112"/>
    </row>
    <row r="536" ht="12.75" customHeight="1">
      <c r="D536" s="110"/>
      <c r="E536" s="110"/>
      <c r="G536" s="112"/>
      <c r="H536" s="112"/>
      <c r="I536" s="112"/>
      <c r="J536" s="112"/>
      <c r="K536" s="112"/>
    </row>
    <row r="537" ht="12.75" customHeight="1">
      <c r="D537" s="110"/>
      <c r="E537" s="110"/>
      <c r="G537" s="112"/>
      <c r="H537" s="112"/>
      <c r="I537" s="112"/>
      <c r="J537" s="112"/>
      <c r="K537" s="112"/>
    </row>
    <row r="538" ht="12.75" customHeight="1">
      <c r="D538" s="110"/>
      <c r="E538" s="110"/>
      <c r="G538" s="112"/>
      <c r="H538" s="112"/>
      <c r="I538" s="112"/>
      <c r="J538" s="112"/>
      <c r="K538" s="112"/>
    </row>
    <row r="539" ht="12.75" customHeight="1">
      <c r="D539" s="110"/>
      <c r="E539" s="110"/>
      <c r="G539" s="112"/>
      <c r="H539" s="112"/>
      <c r="I539" s="112"/>
      <c r="J539" s="112"/>
      <c r="K539" s="112"/>
    </row>
    <row r="540" ht="12.75" customHeight="1">
      <c r="D540" s="110"/>
      <c r="E540" s="110"/>
      <c r="G540" s="112"/>
      <c r="H540" s="112"/>
      <c r="I540" s="112"/>
      <c r="J540" s="112"/>
      <c r="K540" s="112"/>
    </row>
    <row r="541" ht="12.75" customHeight="1">
      <c r="D541" s="110"/>
      <c r="E541" s="110"/>
      <c r="G541" s="112"/>
      <c r="H541" s="112"/>
      <c r="I541" s="112"/>
      <c r="J541" s="112"/>
      <c r="K541" s="112"/>
    </row>
    <row r="542" ht="12.75" customHeight="1">
      <c r="D542" s="110"/>
      <c r="E542" s="110"/>
      <c r="G542" s="112"/>
      <c r="H542" s="112"/>
      <c r="I542" s="112"/>
      <c r="J542" s="112"/>
      <c r="K542" s="112"/>
    </row>
    <row r="543" ht="12.75" customHeight="1">
      <c r="D543" s="110"/>
      <c r="E543" s="110"/>
      <c r="G543" s="112"/>
      <c r="H543" s="112"/>
      <c r="I543" s="112"/>
      <c r="J543" s="112"/>
      <c r="K543" s="112"/>
    </row>
    <row r="544" ht="12.75" customHeight="1">
      <c r="D544" s="110"/>
      <c r="E544" s="110"/>
      <c r="G544" s="112"/>
      <c r="H544" s="112"/>
      <c r="I544" s="112"/>
      <c r="J544" s="112"/>
      <c r="K544" s="112"/>
    </row>
    <row r="545" ht="12.75" customHeight="1">
      <c r="D545" s="110"/>
      <c r="E545" s="110"/>
      <c r="G545" s="112"/>
      <c r="H545" s="112"/>
      <c r="I545" s="112"/>
      <c r="J545" s="112"/>
      <c r="K545" s="112"/>
    </row>
    <row r="546" ht="12.75" customHeight="1">
      <c r="D546" s="110"/>
      <c r="E546" s="110"/>
      <c r="G546" s="112"/>
      <c r="H546" s="112"/>
      <c r="I546" s="112"/>
      <c r="J546" s="112"/>
      <c r="K546" s="112"/>
    </row>
    <row r="547" ht="12.75" customHeight="1">
      <c r="D547" s="110"/>
      <c r="E547" s="110"/>
      <c r="G547" s="112"/>
      <c r="H547" s="112"/>
      <c r="I547" s="112"/>
      <c r="J547" s="112"/>
      <c r="K547" s="112"/>
    </row>
    <row r="548" ht="12.75" customHeight="1">
      <c r="D548" s="110"/>
      <c r="E548" s="110"/>
      <c r="G548" s="112"/>
      <c r="H548" s="112"/>
      <c r="I548" s="112"/>
      <c r="J548" s="112"/>
      <c r="K548" s="112"/>
    </row>
    <row r="549" ht="12.75" customHeight="1">
      <c r="D549" s="110"/>
      <c r="E549" s="110"/>
      <c r="G549" s="112"/>
      <c r="H549" s="112"/>
      <c r="I549" s="112"/>
      <c r="J549" s="112"/>
      <c r="K549" s="112"/>
    </row>
    <row r="550" ht="12.75" customHeight="1">
      <c r="D550" s="110"/>
      <c r="E550" s="110"/>
      <c r="G550" s="112"/>
      <c r="H550" s="112"/>
      <c r="I550" s="112"/>
      <c r="J550" s="112"/>
      <c r="K550" s="112"/>
    </row>
    <row r="551" ht="12.75" customHeight="1">
      <c r="D551" s="110"/>
      <c r="E551" s="110"/>
      <c r="G551" s="112"/>
      <c r="H551" s="112"/>
      <c r="I551" s="112"/>
      <c r="J551" s="112"/>
      <c r="K551" s="112"/>
    </row>
    <row r="552" ht="12.75" customHeight="1">
      <c r="D552" s="110"/>
      <c r="E552" s="110"/>
      <c r="G552" s="112"/>
      <c r="H552" s="112"/>
      <c r="I552" s="112"/>
      <c r="J552" s="112"/>
      <c r="K552" s="112"/>
    </row>
    <row r="553" ht="12.75" customHeight="1">
      <c r="D553" s="110"/>
      <c r="E553" s="110"/>
      <c r="G553" s="112"/>
      <c r="H553" s="112"/>
      <c r="I553" s="112"/>
      <c r="J553" s="112"/>
      <c r="K553" s="112"/>
    </row>
    <row r="554" ht="12.75" customHeight="1">
      <c r="D554" s="110"/>
      <c r="E554" s="110"/>
      <c r="G554" s="112"/>
      <c r="H554" s="112"/>
      <c r="I554" s="112"/>
      <c r="J554" s="112"/>
      <c r="K554" s="112"/>
    </row>
    <row r="555" ht="12.75" customHeight="1">
      <c r="D555" s="110"/>
      <c r="E555" s="110"/>
      <c r="G555" s="112"/>
      <c r="H555" s="112"/>
      <c r="I555" s="112"/>
      <c r="J555" s="112"/>
      <c r="K555" s="112"/>
    </row>
    <row r="556" ht="12.75" customHeight="1">
      <c r="D556" s="110"/>
      <c r="E556" s="110"/>
      <c r="G556" s="112"/>
      <c r="H556" s="112"/>
      <c r="I556" s="112"/>
      <c r="J556" s="112"/>
      <c r="K556" s="112"/>
    </row>
    <row r="557" ht="12.75" customHeight="1">
      <c r="D557" s="110"/>
      <c r="E557" s="110"/>
      <c r="G557" s="112"/>
      <c r="H557" s="112"/>
      <c r="I557" s="112"/>
      <c r="J557" s="112"/>
      <c r="K557" s="112"/>
    </row>
    <row r="558" ht="12.75" customHeight="1">
      <c r="D558" s="110"/>
      <c r="E558" s="110"/>
      <c r="G558" s="112"/>
      <c r="H558" s="112"/>
      <c r="I558" s="112"/>
      <c r="J558" s="112"/>
      <c r="K558" s="112"/>
    </row>
    <row r="559" ht="12.75" customHeight="1">
      <c r="D559" s="110"/>
      <c r="E559" s="110"/>
      <c r="G559" s="112"/>
      <c r="H559" s="112"/>
      <c r="I559" s="112"/>
      <c r="J559" s="112"/>
      <c r="K559" s="112"/>
    </row>
    <row r="560" ht="12.75" customHeight="1">
      <c r="D560" s="110"/>
      <c r="E560" s="110"/>
      <c r="G560" s="112"/>
      <c r="H560" s="112"/>
      <c r="I560" s="112"/>
      <c r="J560" s="112"/>
      <c r="K560" s="112"/>
    </row>
    <row r="561" ht="12.75" customHeight="1">
      <c r="D561" s="110"/>
      <c r="E561" s="110"/>
      <c r="G561" s="112"/>
      <c r="H561" s="112"/>
      <c r="I561" s="112"/>
      <c r="J561" s="112"/>
      <c r="K561" s="112"/>
    </row>
    <row r="562" ht="12.75" customHeight="1">
      <c r="D562" s="110"/>
      <c r="E562" s="110"/>
      <c r="G562" s="112"/>
      <c r="H562" s="112"/>
      <c r="I562" s="112"/>
      <c r="J562" s="112"/>
      <c r="K562" s="112"/>
    </row>
    <row r="563" ht="12.75" customHeight="1">
      <c r="D563" s="110"/>
      <c r="E563" s="110"/>
      <c r="G563" s="112"/>
      <c r="H563" s="112"/>
      <c r="I563" s="112"/>
      <c r="J563" s="112"/>
      <c r="K563" s="112"/>
    </row>
    <row r="564" ht="12.75" customHeight="1">
      <c r="D564" s="110"/>
      <c r="E564" s="110"/>
      <c r="G564" s="112"/>
      <c r="H564" s="112"/>
      <c r="I564" s="112"/>
      <c r="J564" s="112"/>
      <c r="K564" s="112"/>
    </row>
    <row r="565" ht="12.75" customHeight="1">
      <c r="D565" s="110"/>
      <c r="E565" s="110"/>
      <c r="G565" s="112"/>
      <c r="H565" s="112"/>
      <c r="I565" s="112"/>
      <c r="J565" s="112"/>
      <c r="K565" s="112"/>
    </row>
    <row r="566" ht="12.75" customHeight="1">
      <c r="D566" s="110"/>
      <c r="E566" s="110"/>
      <c r="G566" s="112"/>
      <c r="H566" s="112"/>
      <c r="I566" s="112"/>
      <c r="J566" s="112"/>
      <c r="K566" s="112"/>
    </row>
    <row r="567" ht="12.75" customHeight="1">
      <c r="D567" s="110"/>
      <c r="E567" s="110"/>
      <c r="G567" s="112"/>
      <c r="H567" s="112"/>
      <c r="I567" s="112"/>
      <c r="J567" s="112"/>
      <c r="K567" s="112"/>
    </row>
    <row r="568" ht="12.75" customHeight="1">
      <c r="D568" s="110"/>
      <c r="E568" s="110"/>
      <c r="G568" s="112"/>
      <c r="H568" s="112"/>
      <c r="I568" s="112"/>
      <c r="J568" s="112"/>
      <c r="K568" s="112"/>
    </row>
    <row r="569" ht="12.75" customHeight="1">
      <c r="D569" s="110"/>
      <c r="E569" s="110"/>
      <c r="G569" s="112"/>
      <c r="H569" s="112"/>
      <c r="I569" s="112"/>
      <c r="J569" s="112"/>
      <c r="K569" s="112"/>
    </row>
    <row r="570" ht="12.75" customHeight="1">
      <c r="D570" s="110"/>
      <c r="E570" s="110"/>
      <c r="G570" s="112"/>
      <c r="H570" s="112"/>
      <c r="I570" s="112"/>
      <c r="J570" s="112"/>
      <c r="K570" s="112"/>
    </row>
    <row r="571" ht="12.75" customHeight="1">
      <c r="D571" s="110"/>
      <c r="E571" s="110"/>
      <c r="G571" s="112"/>
      <c r="H571" s="112"/>
      <c r="I571" s="112"/>
      <c r="J571" s="112"/>
      <c r="K571" s="112"/>
    </row>
    <row r="572" ht="12.75" customHeight="1">
      <c r="D572" s="110"/>
      <c r="E572" s="110"/>
      <c r="G572" s="112"/>
      <c r="H572" s="112"/>
      <c r="I572" s="112"/>
      <c r="J572" s="112"/>
      <c r="K572" s="112"/>
    </row>
    <row r="573" ht="12.75" customHeight="1">
      <c r="D573" s="110"/>
      <c r="E573" s="110"/>
      <c r="G573" s="112"/>
      <c r="H573" s="112"/>
      <c r="I573" s="112"/>
      <c r="J573" s="112"/>
      <c r="K573" s="112"/>
    </row>
    <row r="574" ht="12.75" customHeight="1">
      <c r="D574" s="110"/>
      <c r="E574" s="110"/>
      <c r="G574" s="112"/>
      <c r="H574" s="112"/>
      <c r="I574" s="112"/>
      <c r="J574" s="112"/>
      <c r="K574" s="112"/>
    </row>
    <row r="575" ht="12.75" customHeight="1">
      <c r="D575" s="110"/>
      <c r="E575" s="110"/>
      <c r="G575" s="112"/>
      <c r="H575" s="112"/>
      <c r="I575" s="112"/>
      <c r="J575" s="112"/>
      <c r="K575" s="112"/>
    </row>
    <row r="576" ht="12.75" customHeight="1">
      <c r="D576" s="110"/>
      <c r="E576" s="110"/>
      <c r="G576" s="112"/>
      <c r="H576" s="112"/>
      <c r="I576" s="112"/>
      <c r="J576" s="112"/>
      <c r="K576" s="112"/>
    </row>
    <row r="577" ht="12.75" customHeight="1">
      <c r="D577" s="110"/>
      <c r="E577" s="110"/>
      <c r="G577" s="112"/>
      <c r="H577" s="112"/>
      <c r="I577" s="112"/>
      <c r="J577" s="112"/>
      <c r="K577" s="112"/>
    </row>
    <row r="578" ht="12.75" customHeight="1">
      <c r="D578" s="110"/>
      <c r="E578" s="110"/>
      <c r="G578" s="112"/>
      <c r="H578" s="112"/>
      <c r="I578" s="112"/>
      <c r="J578" s="112"/>
      <c r="K578" s="112"/>
    </row>
    <row r="579" ht="12.75" customHeight="1">
      <c r="D579" s="110"/>
      <c r="E579" s="110"/>
      <c r="G579" s="112"/>
      <c r="H579" s="112"/>
      <c r="I579" s="112"/>
      <c r="J579" s="112"/>
      <c r="K579" s="112"/>
    </row>
    <row r="580" ht="12.75" customHeight="1">
      <c r="D580" s="110"/>
      <c r="E580" s="110"/>
      <c r="G580" s="112"/>
      <c r="H580" s="112"/>
      <c r="I580" s="112"/>
      <c r="J580" s="112"/>
      <c r="K580" s="112"/>
    </row>
    <row r="581" ht="12.75" customHeight="1">
      <c r="D581" s="110"/>
      <c r="E581" s="110"/>
      <c r="G581" s="112"/>
      <c r="H581" s="112"/>
      <c r="I581" s="112"/>
      <c r="J581" s="112"/>
      <c r="K581" s="112"/>
    </row>
    <row r="582" ht="12.75" customHeight="1">
      <c r="D582" s="110"/>
      <c r="E582" s="110"/>
      <c r="G582" s="112"/>
      <c r="H582" s="112"/>
      <c r="I582" s="112"/>
      <c r="J582" s="112"/>
      <c r="K582" s="112"/>
    </row>
    <row r="583" ht="12.75" customHeight="1">
      <c r="D583" s="110"/>
      <c r="E583" s="110"/>
      <c r="G583" s="112"/>
      <c r="H583" s="112"/>
      <c r="I583" s="112"/>
      <c r="J583" s="112"/>
      <c r="K583" s="112"/>
    </row>
    <row r="584" ht="12.75" customHeight="1">
      <c r="D584" s="110"/>
      <c r="E584" s="110"/>
      <c r="G584" s="112"/>
      <c r="H584" s="112"/>
      <c r="I584" s="112"/>
      <c r="J584" s="112"/>
      <c r="K584" s="112"/>
    </row>
    <row r="585" ht="12.75" customHeight="1">
      <c r="D585" s="110"/>
      <c r="E585" s="110"/>
      <c r="G585" s="112"/>
      <c r="H585" s="112"/>
      <c r="I585" s="112"/>
      <c r="J585" s="112"/>
      <c r="K585" s="112"/>
    </row>
    <row r="586" ht="12.75" customHeight="1">
      <c r="D586" s="110"/>
      <c r="E586" s="110"/>
      <c r="G586" s="112"/>
      <c r="H586" s="112"/>
      <c r="I586" s="112"/>
      <c r="J586" s="112"/>
      <c r="K586" s="112"/>
    </row>
    <row r="587" ht="12.75" customHeight="1">
      <c r="D587" s="110"/>
      <c r="E587" s="110"/>
      <c r="G587" s="112"/>
      <c r="H587" s="112"/>
      <c r="I587" s="112"/>
      <c r="J587" s="112"/>
      <c r="K587" s="112"/>
    </row>
    <row r="588" ht="12.75" customHeight="1">
      <c r="D588" s="110"/>
      <c r="E588" s="110"/>
      <c r="G588" s="112"/>
      <c r="H588" s="112"/>
      <c r="I588" s="112"/>
      <c r="J588" s="112"/>
      <c r="K588" s="112"/>
    </row>
    <row r="589" ht="12.75" customHeight="1">
      <c r="D589" s="110"/>
      <c r="E589" s="110"/>
      <c r="G589" s="112"/>
      <c r="H589" s="112"/>
      <c r="I589" s="112"/>
      <c r="J589" s="112"/>
      <c r="K589" s="112"/>
    </row>
    <row r="590" ht="12.75" customHeight="1">
      <c r="D590" s="110"/>
      <c r="E590" s="110"/>
      <c r="G590" s="112"/>
      <c r="H590" s="112"/>
      <c r="I590" s="112"/>
      <c r="J590" s="112"/>
      <c r="K590" s="112"/>
    </row>
    <row r="591" ht="12.75" customHeight="1">
      <c r="D591" s="110"/>
      <c r="E591" s="110"/>
      <c r="G591" s="112"/>
      <c r="H591" s="112"/>
      <c r="I591" s="112"/>
      <c r="J591" s="112"/>
      <c r="K591" s="112"/>
    </row>
    <row r="592" ht="12.75" customHeight="1">
      <c r="D592" s="110"/>
      <c r="E592" s="110"/>
      <c r="G592" s="112"/>
      <c r="H592" s="112"/>
      <c r="I592" s="112"/>
      <c r="J592" s="112"/>
      <c r="K592" s="112"/>
    </row>
    <row r="593" ht="12.75" customHeight="1">
      <c r="D593" s="110"/>
      <c r="E593" s="110"/>
      <c r="G593" s="112"/>
      <c r="H593" s="112"/>
      <c r="I593" s="112"/>
      <c r="J593" s="112"/>
      <c r="K593" s="112"/>
    </row>
    <row r="594" ht="12.75" customHeight="1">
      <c r="D594" s="110"/>
      <c r="E594" s="110"/>
      <c r="G594" s="112"/>
      <c r="H594" s="112"/>
      <c r="I594" s="112"/>
      <c r="J594" s="112"/>
      <c r="K594" s="112"/>
    </row>
    <row r="595" ht="12.75" customHeight="1">
      <c r="D595" s="110"/>
      <c r="E595" s="110"/>
      <c r="G595" s="112"/>
      <c r="H595" s="112"/>
      <c r="I595" s="112"/>
      <c r="J595" s="112"/>
      <c r="K595" s="112"/>
    </row>
    <row r="596" ht="12.75" customHeight="1">
      <c r="D596" s="110"/>
      <c r="E596" s="110"/>
      <c r="G596" s="112"/>
      <c r="H596" s="112"/>
      <c r="I596" s="112"/>
      <c r="J596" s="112"/>
      <c r="K596" s="112"/>
    </row>
    <row r="597" ht="12.75" customHeight="1">
      <c r="D597" s="110"/>
      <c r="E597" s="110"/>
      <c r="G597" s="112"/>
      <c r="H597" s="112"/>
      <c r="I597" s="112"/>
      <c r="J597" s="112"/>
      <c r="K597" s="112"/>
    </row>
    <row r="598" ht="12.75" customHeight="1">
      <c r="D598" s="110"/>
      <c r="E598" s="110"/>
      <c r="G598" s="112"/>
      <c r="H598" s="112"/>
      <c r="I598" s="112"/>
      <c r="J598" s="112"/>
      <c r="K598" s="112"/>
    </row>
    <row r="599" ht="12.75" customHeight="1">
      <c r="D599" s="110"/>
      <c r="E599" s="110"/>
      <c r="G599" s="112"/>
      <c r="H599" s="112"/>
      <c r="I599" s="112"/>
      <c r="J599" s="112"/>
      <c r="K599" s="112"/>
    </row>
    <row r="600" ht="12.75" customHeight="1">
      <c r="D600" s="110"/>
      <c r="E600" s="110"/>
      <c r="G600" s="112"/>
      <c r="H600" s="112"/>
      <c r="I600" s="112"/>
      <c r="J600" s="112"/>
      <c r="K600" s="112"/>
    </row>
    <row r="601" ht="12.75" customHeight="1">
      <c r="D601" s="110"/>
      <c r="E601" s="110"/>
      <c r="G601" s="112"/>
      <c r="H601" s="112"/>
      <c r="I601" s="112"/>
      <c r="J601" s="112"/>
      <c r="K601" s="112"/>
    </row>
    <row r="602" ht="12.75" customHeight="1">
      <c r="D602" s="110"/>
      <c r="E602" s="110"/>
      <c r="G602" s="112"/>
      <c r="H602" s="112"/>
      <c r="I602" s="112"/>
      <c r="J602" s="112"/>
      <c r="K602" s="112"/>
    </row>
    <row r="603" ht="12.75" customHeight="1">
      <c r="D603" s="110"/>
      <c r="E603" s="110"/>
      <c r="G603" s="112"/>
      <c r="H603" s="112"/>
      <c r="I603" s="112"/>
      <c r="J603" s="112"/>
      <c r="K603" s="112"/>
    </row>
    <row r="604" ht="12.75" customHeight="1">
      <c r="D604" s="110"/>
      <c r="E604" s="110"/>
      <c r="G604" s="112"/>
      <c r="H604" s="112"/>
      <c r="I604" s="112"/>
      <c r="J604" s="112"/>
      <c r="K604" s="112"/>
    </row>
    <row r="605" ht="12.75" customHeight="1">
      <c r="D605" s="110"/>
      <c r="E605" s="110"/>
      <c r="G605" s="112"/>
      <c r="H605" s="112"/>
      <c r="I605" s="112"/>
      <c r="J605" s="112"/>
      <c r="K605" s="112"/>
    </row>
    <row r="606" ht="12.75" customHeight="1">
      <c r="D606" s="110"/>
      <c r="E606" s="110"/>
      <c r="G606" s="112"/>
      <c r="H606" s="112"/>
      <c r="I606" s="112"/>
      <c r="J606" s="112"/>
      <c r="K606" s="112"/>
    </row>
    <row r="607" ht="12.75" customHeight="1">
      <c r="D607" s="110"/>
      <c r="E607" s="110"/>
      <c r="G607" s="112"/>
      <c r="H607" s="112"/>
      <c r="I607" s="112"/>
      <c r="J607" s="112"/>
      <c r="K607" s="112"/>
    </row>
    <row r="608" ht="12.75" customHeight="1">
      <c r="D608" s="110"/>
      <c r="E608" s="110"/>
      <c r="G608" s="112"/>
      <c r="H608" s="112"/>
      <c r="I608" s="112"/>
      <c r="J608" s="112"/>
      <c r="K608" s="112"/>
    </row>
    <row r="609" ht="12.75" customHeight="1">
      <c r="D609" s="110"/>
      <c r="E609" s="110"/>
      <c r="G609" s="112"/>
      <c r="H609" s="112"/>
      <c r="I609" s="112"/>
      <c r="J609" s="112"/>
      <c r="K609" s="112"/>
    </row>
    <row r="610" ht="12.75" customHeight="1">
      <c r="D610" s="110"/>
      <c r="E610" s="110"/>
      <c r="G610" s="112"/>
      <c r="H610" s="112"/>
      <c r="I610" s="112"/>
      <c r="J610" s="112"/>
      <c r="K610" s="112"/>
    </row>
    <row r="611" ht="12.75" customHeight="1">
      <c r="D611" s="110"/>
      <c r="E611" s="110"/>
      <c r="G611" s="112"/>
      <c r="H611" s="112"/>
      <c r="I611" s="112"/>
      <c r="J611" s="112"/>
      <c r="K611" s="112"/>
    </row>
    <row r="612" ht="12.75" customHeight="1">
      <c r="D612" s="110"/>
      <c r="E612" s="110"/>
      <c r="G612" s="112"/>
      <c r="H612" s="112"/>
      <c r="I612" s="112"/>
      <c r="J612" s="112"/>
      <c r="K612" s="112"/>
    </row>
    <row r="613" ht="12.75" customHeight="1">
      <c r="D613" s="110"/>
      <c r="E613" s="110"/>
      <c r="G613" s="112"/>
      <c r="H613" s="112"/>
      <c r="I613" s="112"/>
      <c r="J613" s="112"/>
      <c r="K613" s="112"/>
    </row>
    <row r="614" ht="12.75" customHeight="1">
      <c r="D614" s="110"/>
      <c r="E614" s="110"/>
      <c r="G614" s="112"/>
      <c r="H614" s="112"/>
      <c r="I614" s="112"/>
      <c r="J614" s="112"/>
      <c r="K614" s="112"/>
    </row>
    <row r="615" ht="12.75" customHeight="1">
      <c r="D615" s="110"/>
      <c r="E615" s="110"/>
      <c r="G615" s="112"/>
      <c r="H615" s="112"/>
      <c r="I615" s="112"/>
      <c r="J615" s="112"/>
      <c r="K615" s="112"/>
    </row>
    <row r="616" ht="12.75" customHeight="1">
      <c r="D616" s="110"/>
      <c r="E616" s="110"/>
      <c r="G616" s="112"/>
      <c r="H616" s="112"/>
      <c r="I616" s="112"/>
      <c r="J616" s="112"/>
      <c r="K616" s="112"/>
    </row>
    <row r="617" ht="12.75" customHeight="1">
      <c r="D617" s="110"/>
      <c r="E617" s="110"/>
      <c r="G617" s="112"/>
      <c r="H617" s="112"/>
      <c r="I617" s="112"/>
      <c r="J617" s="112"/>
      <c r="K617" s="112"/>
    </row>
    <row r="618" ht="12.75" customHeight="1">
      <c r="D618" s="110"/>
      <c r="E618" s="110"/>
      <c r="G618" s="112"/>
      <c r="H618" s="112"/>
      <c r="I618" s="112"/>
      <c r="J618" s="112"/>
      <c r="K618" s="112"/>
    </row>
    <row r="619" ht="12.75" customHeight="1">
      <c r="D619" s="110"/>
      <c r="E619" s="110"/>
      <c r="G619" s="112"/>
      <c r="H619" s="112"/>
      <c r="I619" s="112"/>
      <c r="J619" s="112"/>
      <c r="K619" s="112"/>
    </row>
    <row r="620" ht="12.75" customHeight="1">
      <c r="D620" s="110"/>
      <c r="E620" s="110"/>
      <c r="G620" s="112"/>
      <c r="H620" s="112"/>
      <c r="I620" s="112"/>
      <c r="J620" s="112"/>
      <c r="K620" s="112"/>
    </row>
    <row r="621" ht="12.75" customHeight="1">
      <c r="D621" s="110"/>
      <c r="E621" s="110"/>
      <c r="G621" s="112"/>
      <c r="H621" s="112"/>
      <c r="I621" s="112"/>
      <c r="J621" s="112"/>
      <c r="K621" s="112"/>
    </row>
    <row r="622" ht="12.75" customHeight="1">
      <c r="D622" s="110"/>
      <c r="E622" s="110"/>
      <c r="G622" s="112"/>
      <c r="H622" s="112"/>
      <c r="I622" s="112"/>
      <c r="J622" s="112"/>
      <c r="K622" s="112"/>
    </row>
    <row r="623" ht="12.75" customHeight="1">
      <c r="D623" s="110"/>
      <c r="E623" s="110"/>
      <c r="G623" s="112"/>
      <c r="H623" s="112"/>
      <c r="I623" s="112"/>
      <c r="J623" s="112"/>
      <c r="K623" s="112"/>
    </row>
    <row r="624" ht="12.75" customHeight="1">
      <c r="D624" s="110"/>
      <c r="E624" s="110"/>
      <c r="G624" s="112"/>
      <c r="H624" s="112"/>
      <c r="I624" s="112"/>
      <c r="J624" s="112"/>
      <c r="K624" s="112"/>
    </row>
    <row r="625" ht="12.75" customHeight="1">
      <c r="D625" s="110"/>
      <c r="E625" s="110"/>
      <c r="G625" s="112"/>
      <c r="H625" s="112"/>
      <c r="I625" s="112"/>
      <c r="J625" s="112"/>
      <c r="K625" s="112"/>
    </row>
    <row r="626" ht="12.75" customHeight="1">
      <c r="D626" s="110"/>
      <c r="E626" s="110"/>
      <c r="G626" s="112"/>
      <c r="H626" s="112"/>
      <c r="I626" s="112"/>
      <c r="J626" s="112"/>
      <c r="K626" s="112"/>
    </row>
    <row r="627" ht="12.75" customHeight="1">
      <c r="D627" s="110"/>
      <c r="E627" s="110"/>
      <c r="G627" s="112"/>
      <c r="H627" s="112"/>
      <c r="I627" s="112"/>
      <c r="J627" s="112"/>
      <c r="K627" s="112"/>
    </row>
    <row r="628" ht="12.75" customHeight="1">
      <c r="D628" s="110"/>
      <c r="E628" s="110"/>
      <c r="G628" s="112"/>
      <c r="H628" s="112"/>
      <c r="I628" s="112"/>
      <c r="J628" s="112"/>
      <c r="K628" s="112"/>
    </row>
    <row r="629" ht="12.75" customHeight="1">
      <c r="D629" s="110"/>
      <c r="E629" s="110"/>
      <c r="G629" s="112"/>
      <c r="H629" s="112"/>
      <c r="I629" s="112"/>
      <c r="J629" s="112"/>
      <c r="K629" s="112"/>
    </row>
    <row r="630" ht="12.75" customHeight="1">
      <c r="D630" s="110"/>
      <c r="E630" s="110"/>
      <c r="G630" s="112"/>
      <c r="H630" s="112"/>
      <c r="I630" s="112"/>
      <c r="J630" s="112"/>
      <c r="K630" s="112"/>
    </row>
    <row r="631" ht="12.75" customHeight="1">
      <c r="D631" s="110"/>
      <c r="E631" s="110"/>
      <c r="G631" s="112"/>
      <c r="H631" s="112"/>
      <c r="I631" s="112"/>
      <c r="J631" s="112"/>
      <c r="K631" s="112"/>
    </row>
    <row r="632" ht="12.75" customHeight="1">
      <c r="D632" s="110"/>
      <c r="E632" s="110"/>
      <c r="G632" s="112"/>
      <c r="H632" s="112"/>
      <c r="I632" s="112"/>
      <c r="J632" s="112"/>
      <c r="K632" s="112"/>
    </row>
    <row r="633" ht="12.75" customHeight="1">
      <c r="D633" s="110"/>
      <c r="E633" s="110"/>
      <c r="G633" s="112"/>
      <c r="H633" s="112"/>
      <c r="I633" s="112"/>
      <c r="J633" s="112"/>
      <c r="K633" s="112"/>
    </row>
    <row r="634" ht="12.75" customHeight="1">
      <c r="D634" s="110"/>
      <c r="E634" s="110"/>
      <c r="G634" s="112"/>
      <c r="H634" s="112"/>
      <c r="I634" s="112"/>
      <c r="J634" s="112"/>
      <c r="K634" s="112"/>
    </row>
    <row r="635" ht="12.75" customHeight="1">
      <c r="D635" s="110"/>
      <c r="E635" s="110"/>
      <c r="G635" s="112"/>
      <c r="H635" s="112"/>
      <c r="I635" s="112"/>
      <c r="J635" s="112"/>
      <c r="K635" s="112"/>
    </row>
    <row r="636" ht="12.75" customHeight="1">
      <c r="D636" s="110"/>
      <c r="E636" s="110"/>
      <c r="G636" s="112"/>
      <c r="H636" s="112"/>
      <c r="I636" s="112"/>
      <c r="J636" s="112"/>
      <c r="K636" s="112"/>
    </row>
    <row r="637" ht="12.75" customHeight="1">
      <c r="D637" s="110"/>
      <c r="E637" s="110"/>
      <c r="G637" s="112"/>
      <c r="H637" s="112"/>
      <c r="I637" s="112"/>
      <c r="J637" s="112"/>
      <c r="K637" s="112"/>
    </row>
    <row r="638" ht="12.75" customHeight="1">
      <c r="D638" s="110"/>
      <c r="E638" s="110"/>
      <c r="G638" s="112"/>
      <c r="H638" s="112"/>
      <c r="I638" s="112"/>
      <c r="J638" s="112"/>
      <c r="K638" s="112"/>
    </row>
    <row r="639" ht="12.75" customHeight="1">
      <c r="D639" s="110"/>
      <c r="E639" s="110"/>
      <c r="G639" s="112"/>
      <c r="H639" s="112"/>
      <c r="I639" s="112"/>
      <c r="J639" s="112"/>
      <c r="K639" s="112"/>
    </row>
    <row r="640" ht="12.75" customHeight="1">
      <c r="D640" s="110"/>
      <c r="E640" s="110"/>
      <c r="G640" s="112"/>
      <c r="H640" s="112"/>
      <c r="I640" s="112"/>
      <c r="J640" s="112"/>
      <c r="K640" s="112"/>
    </row>
    <row r="641" ht="12.75" customHeight="1">
      <c r="D641" s="110"/>
      <c r="E641" s="110"/>
      <c r="G641" s="112"/>
      <c r="H641" s="112"/>
      <c r="I641" s="112"/>
      <c r="J641" s="112"/>
      <c r="K641" s="112"/>
    </row>
    <row r="642" ht="12.75" customHeight="1">
      <c r="D642" s="110"/>
      <c r="E642" s="110"/>
      <c r="G642" s="112"/>
      <c r="H642" s="112"/>
      <c r="I642" s="112"/>
      <c r="J642" s="112"/>
      <c r="K642" s="112"/>
    </row>
    <row r="643" ht="12.75" customHeight="1">
      <c r="D643" s="110"/>
      <c r="E643" s="110"/>
      <c r="G643" s="112"/>
      <c r="H643" s="112"/>
      <c r="I643" s="112"/>
      <c r="J643" s="112"/>
      <c r="K643" s="112"/>
    </row>
    <row r="644" ht="12.75" customHeight="1">
      <c r="D644" s="110"/>
      <c r="E644" s="110"/>
      <c r="G644" s="112"/>
      <c r="H644" s="112"/>
      <c r="I644" s="112"/>
      <c r="J644" s="112"/>
      <c r="K644" s="112"/>
    </row>
    <row r="645" ht="12.75" customHeight="1">
      <c r="D645" s="110"/>
      <c r="E645" s="110"/>
      <c r="G645" s="112"/>
      <c r="H645" s="112"/>
      <c r="I645" s="112"/>
      <c r="J645" s="112"/>
      <c r="K645" s="112"/>
    </row>
    <row r="646" ht="12.75" customHeight="1">
      <c r="D646" s="110"/>
      <c r="E646" s="110"/>
      <c r="G646" s="112"/>
      <c r="H646" s="112"/>
      <c r="I646" s="112"/>
      <c r="J646" s="112"/>
      <c r="K646" s="112"/>
    </row>
    <row r="647" ht="12.75" customHeight="1">
      <c r="D647" s="110"/>
      <c r="E647" s="110"/>
      <c r="G647" s="112"/>
      <c r="H647" s="112"/>
      <c r="I647" s="112"/>
      <c r="J647" s="112"/>
      <c r="K647" s="112"/>
    </row>
    <row r="648" ht="12.75" customHeight="1">
      <c r="D648" s="110"/>
      <c r="E648" s="110"/>
      <c r="G648" s="112"/>
      <c r="H648" s="112"/>
      <c r="I648" s="112"/>
      <c r="J648" s="112"/>
      <c r="K648" s="112"/>
    </row>
    <row r="649" ht="12.75" customHeight="1">
      <c r="D649" s="110"/>
      <c r="E649" s="110"/>
      <c r="G649" s="112"/>
      <c r="H649" s="112"/>
      <c r="I649" s="112"/>
      <c r="J649" s="112"/>
      <c r="K649" s="112"/>
    </row>
    <row r="650" ht="12.75" customHeight="1">
      <c r="D650" s="110"/>
      <c r="E650" s="110"/>
      <c r="G650" s="112"/>
      <c r="H650" s="112"/>
      <c r="I650" s="112"/>
      <c r="J650" s="112"/>
      <c r="K650" s="112"/>
    </row>
    <row r="651" ht="12.75" customHeight="1">
      <c r="D651" s="110"/>
      <c r="E651" s="110"/>
      <c r="G651" s="112"/>
      <c r="H651" s="112"/>
      <c r="I651" s="112"/>
      <c r="J651" s="112"/>
      <c r="K651" s="112"/>
    </row>
    <row r="652" ht="12.75" customHeight="1">
      <c r="D652" s="110"/>
      <c r="E652" s="110"/>
      <c r="G652" s="112"/>
      <c r="H652" s="112"/>
      <c r="I652" s="112"/>
      <c r="J652" s="112"/>
      <c r="K652" s="112"/>
    </row>
    <row r="653" ht="12.75" customHeight="1">
      <c r="D653" s="110"/>
      <c r="E653" s="110"/>
      <c r="G653" s="112"/>
      <c r="H653" s="112"/>
      <c r="I653" s="112"/>
      <c r="J653" s="112"/>
      <c r="K653" s="112"/>
    </row>
    <row r="654" ht="12.75" customHeight="1">
      <c r="D654" s="110"/>
      <c r="E654" s="110"/>
      <c r="G654" s="112"/>
      <c r="H654" s="112"/>
      <c r="I654" s="112"/>
      <c r="J654" s="112"/>
      <c r="K654" s="112"/>
    </row>
    <row r="655" ht="12.75" customHeight="1">
      <c r="D655" s="110"/>
      <c r="E655" s="110"/>
      <c r="G655" s="112"/>
      <c r="H655" s="112"/>
      <c r="I655" s="112"/>
      <c r="J655" s="112"/>
      <c r="K655" s="112"/>
    </row>
    <row r="656" ht="12.75" customHeight="1">
      <c r="D656" s="110"/>
      <c r="E656" s="110"/>
      <c r="G656" s="112"/>
      <c r="H656" s="112"/>
      <c r="I656" s="112"/>
      <c r="J656" s="112"/>
      <c r="K656" s="112"/>
    </row>
    <row r="657" ht="12.75" customHeight="1">
      <c r="D657" s="110"/>
      <c r="E657" s="110"/>
      <c r="G657" s="112"/>
      <c r="H657" s="112"/>
      <c r="I657" s="112"/>
      <c r="J657" s="112"/>
      <c r="K657" s="112"/>
    </row>
    <row r="658" ht="12.75" customHeight="1">
      <c r="D658" s="110"/>
      <c r="E658" s="110"/>
      <c r="G658" s="112"/>
      <c r="H658" s="112"/>
      <c r="I658" s="112"/>
      <c r="J658" s="112"/>
      <c r="K658" s="112"/>
    </row>
    <row r="659" ht="12.75" customHeight="1">
      <c r="D659" s="110"/>
      <c r="E659" s="110"/>
      <c r="G659" s="112"/>
      <c r="H659" s="112"/>
      <c r="I659" s="112"/>
      <c r="J659" s="112"/>
      <c r="K659" s="112"/>
    </row>
    <row r="660" ht="12.75" customHeight="1">
      <c r="D660" s="110"/>
      <c r="E660" s="110"/>
      <c r="G660" s="112"/>
      <c r="H660" s="112"/>
      <c r="I660" s="112"/>
      <c r="J660" s="112"/>
      <c r="K660" s="112"/>
    </row>
    <row r="661" ht="12.75" customHeight="1">
      <c r="D661" s="110"/>
      <c r="E661" s="110"/>
      <c r="G661" s="112"/>
      <c r="H661" s="112"/>
      <c r="I661" s="112"/>
      <c r="J661" s="112"/>
      <c r="K661" s="112"/>
    </row>
    <row r="662" ht="12.75" customHeight="1">
      <c r="D662" s="110"/>
      <c r="E662" s="110"/>
      <c r="G662" s="112"/>
      <c r="H662" s="112"/>
      <c r="I662" s="112"/>
      <c r="J662" s="112"/>
      <c r="K662" s="112"/>
    </row>
    <row r="663" ht="12.75" customHeight="1">
      <c r="D663" s="110"/>
      <c r="E663" s="110"/>
      <c r="G663" s="112"/>
      <c r="H663" s="112"/>
      <c r="I663" s="112"/>
      <c r="J663" s="112"/>
      <c r="K663" s="112"/>
    </row>
    <row r="664" ht="12.75" customHeight="1">
      <c r="D664" s="110"/>
      <c r="E664" s="110"/>
      <c r="G664" s="112"/>
      <c r="H664" s="112"/>
      <c r="I664" s="112"/>
      <c r="J664" s="112"/>
      <c r="K664" s="112"/>
    </row>
    <row r="665" ht="12.75" customHeight="1">
      <c r="D665" s="110"/>
      <c r="E665" s="110"/>
      <c r="G665" s="112"/>
      <c r="H665" s="112"/>
      <c r="I665" s="112"/>
      <c r="J665" s="112"/>
      <c r="K665" s="112"/>
    </row>
    <row r="666" ht="12.75" customHeight="1">
      <c r="D666" s="110"/>
      <c r="E666" s="110"/>
      <c r="G666" s="112"/>
      <c r="H666" s="112"/>
      <c r="I666" s="112"/>
      <c r="J666" s="112"/>
      <c r="K666" s="112"/>
    </row>
    <row r="667" ht="12.75" customHeight="1">
      <c r="D667" s="110"/>
      <c r="E667" s="110"/>
      <c r="G667" s="112"/>
      <c r="H667" s="112"/>
      <c r="I667" s="112"/>
      <c r="J667" s="112"/>
      <c r="K667" s="112"/>
    </row>
    <row r="668" ht="12.75" customHeight="1">
      <c r="D668" s="110"/>
      <c r="E668" s="110"/>
      <c r="G668" s="112"/>
      <c r="H668" s="112"/>
      <c r="I668" s="112"/>
      <c r="J668" s="112"/>
      <c r="K668" s="112"/>
    </row>
    <row r="669" ht="12.75" customHeight="1">
      <c r="D669" s="110"/>
      <c r="E669" s="110"/>
      <c r="G669" s="112"/>
      <c r="H669" s="112"/>
      <c r="I669" s="112"/>
      <c r="J669" s="112"/>
      <c r="K669" s="112"/>
    </row>
    <row r="670" ht="12.75" customHeight="1">
      <c r="D670" s="110"/>
      <c r="E670" s="110"/>
      <c r="G670" s="112"/>
      <c r="H670" s="112"/>
      <c r="I670" s="112"/>
      <c r="J670" s="112"/>
      <c r="K670" s="112"/>
    </row>
    <row r="671" ht="12.75" customHeight="1">
      <c r="D671" s="110"/>
      <c r="E671" s="110"/>
      <c r="G671" s="112"/>
      <c r="H671" s="112"/>
      <c r="I671" s="112"/>
      <c r="J671" s="112"/>
      <c r="K671" s="112"/>
    </row>
    <row r="672" ht="12.75" customHeight="1">
      <c r="D672" s="110"/>
      <c r="E672" s="110"/>
      <c r="G672" s="112"/>
      <c r="H672" s="112"/>
      <c r="I672" s="112"/>
      <c r="J672" s="112"/>
      <c r="K672" s="112"/>
    </row>
    <row r="673" ht="12.75" customHeight="1">
      <c r="D673" s="110"/>
      <c r="E673" s="110"/>
      <c r="G673" s="112"/>
      <c r="H673" s="112"/>
      <c r="I673" s="112"/>
      <c r="J673" s="112"/>
      <c r="K673" s="112"/>
    </row>
    <row r="674" ht="12.75" customHeight="1">
      <c r="D674" s="110"/>
      <c r="E674" s="110"/>
      <c r="G674" s="112"/>
      <c r="H674" s="112"/>
      <c r="I674" s="112"/>
      <c r="J674" s="112"/>
      <c r="K674" s="112"/>
    </row>
    <row r="675" ht="12.75" customHeight="1">
      <c r="D675" s="110"/>
      <c r="E675" s="110"/>
      <c r="G675" s="112"/>
      <c r="H675" s="112"/>
      <c r="I675" s="112"/>
      <c r="J675" s="112"/>
      <c r="K675" s="112"/>
    </row>
    <row r="676" ht="12.75" customHeight="1">
      <c r="D676" s="110"/>
      <c r="E676" s="110"/>
      <c r="G676" s="112"/>
      <c r="H676" s="112"/>
      <c r="I676" s="112"/>
      <c r="J676" s="112"/>
      <c r="K676" s="112"/>
    </row>
    <row r="677" ht="12.75" customHeight="1">
      <c r="D677" s="110"/>
      <c r="E677" s="110"/>
      <c r="G677" s="112"/>
      <c r="H677" s="112"/>
      <c r="I677" s="112"/>
      <c r="J677" s="112"/>
      <c r="K677" s="112"/>
    </row>
    <row r="678" ht="12.75" customHeight="1">
      <c r="D678" s="110"/>
      <c r="E678" s="110"/>
      <c r="G678" s="112"/>
      <c r="H678" s="112"/>
      <c r="I678" s="112"/>
      <c r="J678" s="112"/>
      <c r="K678" s="112"/>
    </row>
    <row r="679" ht="12.75" customHeight="1">
      <c r="D679" s="110"/>
      <c r="E679" s="110"/>
      <c r="G679" s="112"/>
      <c r="H679" s="112"/>
      <c r="I679" s="112"/>
      <c r="J679" s="112"/>
      <c r="K679" s="112"/>
    </row>
    <row r="680" ht="12.75" customHeight="1">
      <c r="D680" s="110"/>
      <c r="E680" s="110"/>
      <c r="G680" s="112"/>
      <c r="H680" s="112"/>
      <c r="I680" s="112"/>
      <c r="J680" s="112"/>
      <c r="K680" s="112"/>
    </row>
    <row r="681" ht="12.75" customHeight="1">
      <c r="D681" s="110"/>
      <c r="E681" s="110"/>
      <c r="G681" s="112"/>
      <c r="H681" s="112"/>
      <c r="I681" s="112"/>
      <c r="J681" s="112"/>
      <c r="K681" s="112"/>
    </row>
    <row r="682" ht="12.75" customHeight="1">
      <c r="D682" s="110"/>
      <c r="E682" s="110"/>
      <c r="G682" s="112"/>
      <c r="H682" s="112"/>
      <c r="I682" s="112"/>
      <c r="J682" s="112"/>
      <c r="K682" s="112"/>
    </row>
    <row r="683" ht="12.75" customHeight="1">
      <c r="D683" s="110"/>
      <c r="E683" s="110"/>
      <c r="G683" s="112"/>
      <c r="H683" s="112"/>
      <c r="I683" s="112"/>
      <c r="J683" s="112"/>
      <c r="K683" s="112"/>
    </row>
    <row r="684" ht="12.75" customHeight="1">
      <c r="D684" s="110"/>
      <c r="E684" s="110"/>
      <c r="G684" s="112"/>
      <c r="H684" s="112"/>
      <c r="I684" s="112"/>
      <c r="J684" s="112"/>
      <c r="K684" s="112"/>
    </row>
    <row r="685" ht="12.75" customHeight="1">
      <c r="D685" s="110"/>
      <c r="E685" s="110"/>
      <c r="G685" s="112"/>
      <c r="H685" s="112"/>
      <c r="I685" s="112"/>
      <c r="J685" s="112"/>
      <c r="K685" s="112"/>
    </row>
    <row r="686" ht="12.75" customHeight="1">
      <c r="D686" s="110"/>
      <c r="E686" s="110"/>
      <c r="G686" s="112"/>
      <c r="H686" s="112"/>
      <c r="I686" s="112"/>
      <c r="J686" s="112"/>
      <c r="K686" s="112"/>
    </row>
    <row r="687" ht="12.75" customHeight="1">
      <c r="D687" s="110"/>
      <c r="E687" s="110"/>
      <c r="G687" s="112"/>
      <c r="H687" s="112"/>
      <c r="I687" s="112"/>
      <c r="J687" s="112"/>
      <c r="K687" s="112"/>
    </row>
    <row r="688" ht="12.75" customHeight="1">
      <c r="D688" s="110"/>
      <c r="E688" s="110"/>
      <c r="G688" s="112"/>
      <c r="H688" s="112"/>
      <c r="I688" s="112"/>
      <c r="J688" s="112"/>
      <c r="K688" s="112"/>
    </row>
    <row r="689" ht="12.75" customHeight="1">
      <c r="D689" s="110"/>
      <c r="E689" s="110"/>
      <c r="G689" s="112"/>
      <c r="H689" s="112"/>
      <c r="I689" s="112"/>
      <c r="J689" s="112"/>
      <c r="K689" s="112"/>
    </row>
    <row r="690" ht="12.75" customHeight="1">
      <c r="D690" s="110"/>
      <c r="E690" s="110"/>
      <c r="G690" s="112"/>
      <c r="H690" s="112"/>
      <c r="I690" s="112"/>
      <c r="J690" s="112"/>
      <c r="K690" s="112"/>
    </row>
    <row r="691" ht="12.75" customHeight="1">
      <c r="D691" s="110"/>
      <c r="E691" s="110"/>
      <c r="G691" s="112"/>
      <c r="H691" s="112"/>
      <c r="I691" s="112"/>
      <c r="J691" s="112"/>
      <c r="K691" s="112"/>
    </row>
    <row r="692" ht="12.75" customHeight="1">
      <c r="D692" s="110"/>
      <c r="E692" s="110"/>
      <c r="G692" s="112"/>
      <c r="H692" s="112"/>
      <c r="I692" s="112"/>
      <c r="J692" s="112"/>
      <c r="K692" s="112"/>
    </row>
    <row r="693" ht="12.75" customHeight="1">
      <c r="D693" s="110"/>
      <c r="E693" s="110"/>
      <c r="G693" s="112"/>
      <c r="H693" s="112"/>
      <c r="I693" s="112"/>
      <c r="J693" s="112"/>
      <c r="K693" s="112"/>
    </row>
    <row r="694" ht="12.75" customHeight="1">
      <c r="D694" s="110"/>
      <c r="E694" s="110"/>
      <c r="G694" s="112"/>
      <c r="H694" s="112"/>
      <c r="I694" s="112"/>
      <c r="J694" s="112"/>
      <c r="K694" s="112"/>
    </row>
    <row r="695" ht="12.75" customHeight="1">
      <c r="D695" s="110"/>
      <c r="E695" s="110"/>
      <c r="G695" s="112"/>
      <c r="H695" s="112"/>
      <c r="I695" s="112"/>
      <c r="J695" s="112"/>
      <c r="K695" s="112"/>
    </row>
    <row r="696" ht="12.75" customHeight="1">
      <c r="D696" s="110"/>
      <c r="E696" s="110"/>
      <c r="G696" s="112"/>
      <c r="H696" s="112"/>
      <c r="I696" s="112"/>
      <c r="J696" s="112"/>
      <c r="K696" s="112"/>
    </row>
    <row r="697" ht="12.75" customHeight="1">
      <c r="D697" s="110"/>
      <c r="E697" s="110"/>
      <c r="G697" s="112"/>
      <c r="H697" s="112"/>
      <c r="I697" s="112"/>
      <c r="J697" s="112"/>
      <c r="K697" s="112"/>
    </row>
    <row r="698" ht="12.75" customHeight="1">
      <c r="D698" s="110"/>
      <c r="E698" s="110"/>
      <c r="G698" s="112"/>
      <c r="H698" s="112"/>
      <c r="I698" s="112"/>
      <c r="J698" s="112"/>
      <c r="K698" s="112"/>
    </row>
    <row r="699" ht="12.75" customHeight="1">
      <c r="D699" s="110"/>
      <c r="E699" s="110"/>
      <c r="G699" s="112"/>
      <c r="H699" s="112"/>
      <c r="I699" s="112"/>
      <c r="J699" s="112"/>
      <c r="K699" s="112"/>
    </row>
    <row r="700" ht="12.75" customHeight="1">
      <c r="D700" s="110"/>
      <c r="E700" s="110"/>
      <c r="G700" s="112"/>
      <c r="H700" s="112"/>
      <c r="I700" s="112"/>
      <c r="J700" s="112"/>
      <c r="K700" s="112"/>
    </row>
    <row r="701" ht="12.75" customHeight="1">
      <c r="D701" s="110"/>
      <c r="E701" s="110"/>
      <c r="G701" s="112"/>
      <c r="H701" s="112"/>
      <c r="I701" s="112"/>
      <c r="J701" s="112"/>
      <c r="K701" s="112"/>
    </row>
    <row r="702" ht="12.75" customHeight="1">
      <c r="D702" s="110"/>
      <c r="E702" s="110"/>
      <c r="G702" s="112"/>
      <c r="H702" s="112"/>
      <c r="I702" s="112"/>
      <c r="J702" s="112"/>
      <c r="K702" s="112"/>
    </row>
    <row r="703" ht="12.75" customHeight="1">
      <c r="D703" s="110"/>
      <c r="E703" s="110"/>
      <c r="G703" s="112"/>
      <c r="H703" s="112"/>
      <c r="I703" s="112"/>
      <c r="J703" s="112"/>
      <c r="K703" s="112"/>
    </row>
    <row r="704" ht="12.75" customHeight="1">
      <c r="D704" s="110"/>
      <c r="E704" s="110"/>
      <c r="G704" s="112"/>
      <c r="H704" s="112"/>
      <c r="I704" s="112"/>
      <c r="J704" s="112"/>
      <c r="K704" s="112"/>
    </row>
    <row r="705" ht="12.75" customHeight="1">
      <c r="D705" s="110"/>
      <c r="E705" s="110"/>
      <c r="G705" s="112"/>
      <c r="H705" s="112"/>
      <c r="I705" s="112"/>
      <c r="J705" s="112"/>
      <c r="K705" s="112"/>
    </row>
    <row r="706" ht="12.75" customHeight="1">
      <c r="D706" s="110"/>
      <c r="E706" s="110"/>
      <c r="G706" s="112"/>
      <c r="H706" s="112"/>
      <c r="I706" s="112"/>
      <c r="J706" s="112"/>
      <c r="K706" s="112"/>
    </row>
    <row r="707" ht="12.75" customHeight="1">
      <c r="D707" s="110"/>
      <c r="E707" s="110"/>
      <c r="G707" s="112"/>
      <c r="H707" s="112"/>
      <c r="I707" s="112"/>
      <c r="J707" s="112"/>
      <c r="K707" s="112"/>
    </row>
    <row r="708" ht="12.75" customHeight="1">
      <c r="D708" s="110"/>
      <c r="E708" s="110"/>
      <c r="G708" s="112"/>
      <c r="H708" s="112"/>
      <c r="I708" s="112"/>
      <c r="J708" s="112"/>
      <c r="K708" s="112"/>
    </row>
    <row r="709" ht="12.75" customHeight="1">
      <c r="D709" s="110"/>
      <c r="E709" s="110"/>
      <c r="G709" s="112"/>
      <c r="H709" s="112"/>
      <c r="I709" s="112"/>
      <c r="J709" s="112"/>
      <c r="K709" s="112"/>
    </row>
    <row r="710" ht="12.75" customHeight="1">
      <c r="D710" s="110"/>
      <c r="E710" s="110"/>
      <c r="G710" s="112"/>
      <c r="H710" s="112"/>
      <c r="I710" s="112"/>
      <c r="J710" s="112"/>
      <c r="K710" s="112"/>
    </row>
    <row r="711" ht="12.75" customHeight="1">
      <c r="D711" s="110"/>
      <c r="E711" s="110"/>
      <c r="G711" s="112"/>
      <c r="H711" s="112"/>
      <c r="I711" s="112"/>
      <c r="J711" s="112"/>
      <c r="K711" s="112"/>
    </row>
    <row r="712" ht="12.75" customHeight="1">
      <c r="D712" s="110"/>
      <c r="E712" s="110"/>
      <c r="G712" s="112"/>
      <c r="H712" s="112"/>
      <c r="I712" s="112"/>
      <c r="J712" s="112"/>
      <c r="K712" s="112"/>
    </row>
    <row r="713" ht="12.75" customHeight="1">
      <c r="D713" s="110"/>
      <c r="E713" s="110"/>
      <c r="G713" s="112"/>
      <c r="H713" s="112"/>
      <c r="I713" s="112"/>
      <c r="J713" s="112"/>
      <c r="K713" s="112"/>
    </row>
    <row r="714" ht="12.75" customHeight="1">
      <c r="D714" s="110"/>
      <c r="E714" s="110"/>
      <c r="G714" s="112"/>
      <c r="H714" s="112"/>
      <c r="I714" s="112"/>
      <c r="J714" s="112"/>
      <c r="K714" s="112"/>
    </row>
    <row r="715" ht="12.75" customHeight="1">
      <c r="D715" s="110"/>
      <c r="E715" s="110"/>
      <c r="G715" s="112"/>
      <c r="H715" s="112"/>
      <c r="I715" s="112"/>
      <c r="J715" s="112"/>
      <c r="K715" s="112"/>
    </row>
    <row r="716" ht="12.75" customHeight="1">
      <c r="D716" s="110"/>
      <c r="E716" s="110"/>
      <c r="G716" s="112"/>
      <c r="H716" s="112"/>
      <c r="I716" s="112"/>
      <c r="J716" s="112"/>
      <c r="K716" s="112"/>
    </row>
    <row r="717" ht="12.75" customHeight="1">
      <c r="D717" s="110"/>
      <c r="E717" s="110"/>
      <c r="G717" s="112"/>
      <c r="H717" s="112"/>
      <c r="I717" s="112"/>
      <c r="J717" s="112"/>
      <c r="K717" s="112"/>
    </row>
    <row r="718" ht="12.75" customHeight="1">
      <c r="D718" s="110"/>
      <c r="E718" s="110"/>
      <c r="G718" s="112"/>
      <c r="H718" s="112"/>
      <c r="I718" s="112"/>
      <c r="J718" s="112"/>
      <c r="K718" s="112"/>
    </row>
    <row r="719" ht="12.75" customHeight="1">
      <c r="D719" s="110"/>
      <c r="E719" s="110"/>
      <c r="G719" s="112"/>
      <c r="H719" s="112"/>
      <c r="I719" s="112"/>
      <c r="J719" s="112"/>
      <c r="K719" s="112"/>
    </row>
    <row r="720" ht="12.75" customHeight="1">
      <c r="D720" s="110"/>
      <c r="E720" s="110"/>
      <c r="G720" s="112"/>
      <c r="H720" s="112"/>
      <c r="I720" s="112"/>
      <c r="J720" s="112"/>
      <c r="K720" s="112"/>
    </row>
    <row r="721" ht="12.75" customHeight="1">
      <c r="D721" s="110"/>
      <c r="E721" s="110"/>
      <c r="G721" s="112"/>
      <c r="H721" s="112"/>
      <c r="I721" s="112"/>
      <c r="J721" s="112"/>
      <c r="K721" s="112"/>
    </row>
    <row r="722" ht="12.75" customHeight="1">
      <c r="D722" s="110"/>
      <c r="E722" s="110"/>
      <c r="G722" s="112"/>
      <c r="H722" s="112"/>
      <c r="I722" s="112"/>
      <c r="J722" s="112"/>
      <c r="K722" s="112"/>
    </row>
    <row r="723" ht="12.75" customHeight="1">
      <c r="D723" s="110"/>
      <c r="E723" s="110"/>
      <c r="G723" s="112"/>
      <c r="H723" s="112"/>
      <c r="I723" s="112"/>
      <c r="J723" s="112"/>
      <c r="K723" s="112"/>
    </row>
    <row r="724" ht="12.75" customHeight="1">
      <c r="D724" s="110"/>
      <c r="E724" s="110"/>
      <c r="G724" s="112"/>
      <c r="H724" s="112"/>
      <c r="I724" s="112"/>
      <c r="J724" s="112"/>
      <c r="K724" s="112"/>
    </row>
    <row r="725" ht="12.75" customHeight="1">
      <c r="D725" s="110"/>
      <c r="E725" s="110"/>
      <c r="G725" s="112"/>
      <c r="H725" s="112"/>
      <c r="I725" s="112"/>
      <c r="J725" s="112"/>
      <c r="K725" s="112"/>
    </row>
    <row r="726" ht="12.75" customHeight="1">
      <c r="D726" s="110"/>
      <c r="E726" s="110"/>
      <c r="G726" s="112"/>
      <c r="H726" s="112"/>
      <c r="I726" s="112"/>
      <c r="J726" s="112"/>
      <c r="K726" s="112"/>
    </row>
    <row r="727" ht="12.75" customHeight="1">
      <c r="D727" s="110"/>
      <c r="E727" s="110"/>
      <c r="G727" s="112"/>
      <c r="H727" s="112"/>
      <c r="I727" s="112"/>
      <c r="J727" s="112"/>
      <c r="K727" s="112"/>
    </row>
    <row r="728" ht="12.75" customHeight="1">
      <c r="D728" s="110"/>
      <c r="E728" s="110"/>
      <c r="G728" s="112"/>
      <c r="H728" s="112"/>
      <c r="I728" s="112"/>
      <c r="J728" s="112"/>
      <c r="K728" s="112"/>
    </row>
    <row r="729" ht="12.75" customHeight="1">
      <c r="D729" s="110"/>
      <c r="E729" s="110"/>
      <c r="G729" s="112"/>
      <c r="H729" s="112"/>
      <c r="I729" s="112"/>
      <c r="J729" s="112"/>
      <c r="K729" s="112"/>
    </row>
    <row r="730" ht="12.75" customHeight="1">
      <c r="D730" s="110"/>
      <c r="E730" s="110"/>
      <c r="G730" s="112"/>
      <c r="H730" s="112"/>
      <c r="I730" s="112"/>
      <c r="J730" s="112"/>
      <c r="K730" s="112"/>
    </row>
    <row r="731" ht="12.75" customHeight="1">
      <c r="D731" s="110"/>
      <c r="E731" s="110"/>
      <c r="G731" s="112"/>
      <c r="H731" s="112"/>
      <c r="I731" s="112"/>
      <c r="J731" s="112"/>
      <c r="K731" s="112"/>
    </row>
    <row r="732" ht="12.75" customHeight="1">
      <c r="D732" s="110"/>
      <c r="E732" s="110"/>
      <c r="G732" s="112"/>
      <c r="H732" s="112"/>
      <c r="I732" s="112"/>
      <c r="J732" s="112"/>
      <c r="K732" s="112"/>
    </row>
    <row r="733" ht="12.75" customHeight="1">
      <c r="D733" s="110"/>
      <c r="E733" s="110"/>
      <c r="G733" s="112"/>
      <c r="H733" s="112"/>
      <c r="I733" s="112"/>
      <c r="J733" s="112"/>
      <c r="K733" s="112"/>
    </row>
    <row r="734" ht="12.75" customHeight="1">
      <c r="D734" s="110"/>
      <c r="E734" s="110"/>
      <c r="G734" s="112"/>
      <c r="H734" s="112"/>
      <c r="I734" s="112"/>
      <c r="J734" s="112"/>
      <c r="K734" s="112"/>
    </row>
    <row r="735" ht="12.75" customHeight="1">
      <c r="D735" s="110"/>
      <c r="E735" s="110"/>
      <c r="G735" s="112"/>
      <c r="H735" s="112"/>
      <c r="I735" s="112"/>
      <c r="J735" s="112"/>
      <c r="K735" s="112"/>
    </row>
    <row r="736" ht="12.75" customHeight="1">
      <c r="D736" s="110"/>
      <c r="E736" s="110"/>
      <c r="G736" s="112"/>
      <c r="H736" s="112"/>
      <c r="I736" s="112"/>
      <c r="J736" s="112"/>
      <c r="K736" s="112"/>
    </row>
    <row r="737" ht="12.75" customHeight="1">
      <c r="D737" s="110"/>
      <c r="E737" s="110"/>
      <c r="G737" s="112"/>
      <c r="H737" s="112"/>
      <c r="I737" s="112"/>
      <c r="J737" s="112"/>
      <c r="K737" s="112"/>
    </row>
    <row r="738" ht="12.75" customHeight="1">
      <c r="D738" s="110"/>
      <c r="E738" s="110"/>
      <c r="G738" s="112"/>
      <c r="H738" s="112"/>
      <c r="I738" s="112"/>
      <c r="J738" s="112"/>
      <c r="K738" s="112"/>
    </row>
    <row r="739" ht="12.75" customHeight="1">
      <c r="D739" s="110"/>
      <c r="E739" s="110"/>
      <c r="G739" s="112"/>
      <c r="H739" s="112"/>
      <c r="I739" s="112"/>
      <c r="J739" s="112"/>
      <c r="K739" s="112"/>
    </row>
    <row r="740" ht="12.75" customHeight="1">
      <c r="D740" s="110"/>
      <c r="E740" s="110"/>
      <c r="G740" s="112"/>
      <c r="H740" s="112"/>
      <c r="I740" s="112"/>
      <c r="J740" s="112"/>
      <c r="K740" s="112"/>
    </row>
    <row r="741" ht="12.75" customHeight="1">
      <c r="D741" s="110"/>
      <c r="E741" s="110"/>
      <c r="G741" s="112"/>
      <c r="H741" s="112"/>
      <c r="I741" s="112"/>
      <c r="J741" s="112"/>
      <c r="K741" s="112"/>
    </row>
    <row r="742" ht="12.75" customHeight="1">
      <c r="D742" s="110"/>
      <c r="E742" s="110"/>
      <c r="G742" s="112"/>
      <c r="H742" s="112"/>
      <c r="I742" s="112"/>
      <c r="J742" s="112"/>
      <c r="K742" s="112"/>
    </row>
    <row r="743" ht="12.75" customHeight="1">
      <c r="D743" s="110"/>
      <c r="E743" s="110"/>
      <c r="G743" s="112"/>
      <c r="H743" s="112"/>
      <c r="I743" s="112"/>
      <c r="J743" s="112"/>
      <c r="K743" s="112"/>
    </row>
    <row r="744" ht="12.75" customHeight="1">
      <c r="D744" s="110"/>
      <c r="E744" s="110"/>
      <c r="G744" s="112"/>
      <c r="H744" s="112"/>
      <c r="I744" s="112"/>
      <c r="J744" s="112"/>
      <c r="K744" s="112"/>
    </row>
    <row r="745" ht="12.75" customHeight="1">
      <c r="D745" s="110"/>
      <c r="E745" s="110"/>
      <c r="G745" s="112"/>
      <c r="H745" s="112"/>
      <c r="I745" s="112"/>
      <c r="J745" s="112"/>
      <c r="K745" s="112"/>
    </row>
    <row r="746" ht="12.75" customHeight="1">
      <c r="D746" s="110"/>
      <c r="E746" s="110"/>
      <c r="G746" s="112"/>
      <c r="H746" s="112"/>
      <c r="I746" s="112"/>
      <c r="J746" s="112"/>
      <c r="K746" s="112"/>
    </row>
    <row r="747" ht="12.75" customHeight="1">
      <c r="D747" s="110"/>
      <c r="E747" s="110"/>
      <c r="G747" s="112"/>
      <c r="H747" s="112"/>
      <c r="I747" s="112"/>
      <c r="J747" s="112"/>
      <c r="K747" s="112"/>
    </row>
    <row r="748" ht="12.75" customHeight="1">
      <c r="D748" s="110"/>
      <c r="E748" s="110"/>
      <c r="G748" s="112"/>
      <c r="H748" s="112"/>
      <c r="I748" s="112"/>
      <c r="J748" s="112"/>
      <c r="K748" s="112"/>
    </row>
    <row r="749" ht="12.75" customHeight="1">
      <c r="D749" s="110"/>
      <c r="E749" s="110"/>
      <c r="G749" s="112"/>
      <c r="H749" s="112"/>
      <c r="I749" s="112"/>
      <c r="J749" s="112"/>
      <c r="K749" s="112"/>
    </row>
    <row r="750" ht="12.75" customHeight="1">
      <c r="D750" s="110"/>
      <c r="E750" s="110"/>
      <c r="G750" s="112"/>
      <c r="H750" s="112"/>
      <c r="I750" s="112"/>
      <c r="J750" s="112"/>
      <c r="K750" s="112"/>
    </row>
    <row r="751" ht="12.75" customHeight="1">
      <c r="D751" s="110"/>
      <c r="E751" s="110"/>
      <c r="G751" s="112"/>
      <c r="H751" s="112"/>
      <c r="I751" s="112"/>
      <c r="J751" s="112"/>
      <c r="K751" s="112"/>
    </row>
    <row r="752" ht="12.75" customHeight="1">
      <c r="D752" s="110"/>
      <c r="E752" s="110"/>
      <c r="G752" s="112"/>
      <c r="H752" s="112"/>
      <c r="I752" s="112"/>
      <c r="J752" s="112"/>
      <c r="K752" s="112"/>
    </row>
    <row r="753" ht="12.75" customHeight="1">
      <c r="D753" s="110"/>
      <c r="E753" s="110"/>
      <c r="G753" s="112"/>
      <c r="H753" s="112"/>
      <c r="I753" s="112"/>
      <c r="J753" s="112"/>
      <c r="K753" s="112"/>
    </row>
    <row r="754" ht="12.75" customHeight="1">
      <c r="D754" s="110"/>
      <c r="E754" s="110"/>
      <c r="G754" s="112"/>
      <c r="H754" s="112"/>
      <c r="I754" s="112"/>
      <c r="J754" s="112"/>
      <c r="K754" s="112"/>
    </row>
    <row r="755" ht="12.75" customHeight="1">
      <c r="D755" s="110"/>
      <c r="E755" s="110"/>
      <c r="G755" s="112"/>
      <c r="H755" s="112"/>
      <c r="I755" s="112"/>
      <c r="J755" s="112"/>
      <c r="K755" s="112"/>
    </row>
    <row r="756" ht="12.75" customHeight="1">
      <c r="D756" s="110"/>
      <c r="E756" s="110"/>
      <c r="G756" s="112"/>
      <c r="H756" s="112"/>
      <c r="I756" s="112"/>
      <c r="J756" s="112"/>
      <c r="K756" s="112"/>
    </row>
    <row r="757" ht="12.75" customHeight="1">
      <c r="D757" s="110"/>
      <c r="E757" s="110"/>
      <c r="G757" s="112"/>
      <c r="H757" s="112"/>
      <c r="I757" s="112"/>
      <c r="J757" s="112"/>
      <c r="K757" s="112"/>
    </row>
    <row r="758" ht="12.75" customHeight="1">
      <c r="D758" s="110"/>
      <c r="E758" s="110"/>
      <c r="G758" s="112"/>
      <c r="H758" s="112"/>
      <c r="I758" s="112"/>
      <c r="J758" s="112"/>
      <c r="K758" s="112"/>
    </row>
    <row r="759" ht="12.75" customHeight="1">
      <c r="D759" s="110"/>
      <c r="E759" s="110"/>
      <c r="G759" s="112"/>
      <c r="H759" s="112"/>
      <c r="I759" s="112"/>
      <c r="J759" s="112"/>
      <c r="K759" s="112"/>
    </row>
    <row r="760" ht="12.75" customHeight="1">
      <c r="D760" s="110"/>
      <c r="E760" s="110"/>
      <c r="G760" s="112"/>
      <c r="H760" s="112"/>
      <c r="I760" s="112"/>
      <c r="J760" s="112"/>
      <c r="K760" s="112"/>
    </row>
    <row r="761" ht="12.75" customHeight="1">
      <c r="D761" s="110"/>
      <c r="E761" s="110"/>
      <c r="G761" s="112"/>
      <c r="H761" s="112"/>
      <c r="I761" s="112"/>
      <c r="J761" s="112"/>
      <c r="K761" s="112"/>
    </row>
    <row r="762" ht="12.75" customHeight="1">
      <c r="D762" s="110"/>
      <c r="E762" s="110"/>
      <c r="G762" s="112"/>
      <c r="H762" s="112"/>
      <c r="I762" s="112"/>
      <c r="J762" s="112"/>
      <c r="K762" s="112"/>
    </row>
    <row r="763" ht="12.75" customHeight="1">
      <c r="D763" s="110"/>
      <c r="E763" s="110"/>
      <c r="G763" s="112"/>
      <c r="H763" s="112"/>
      <c r="I763" s="112"/>
      <c r="J763" s="112"/>
      <c r="K763" s="112"/>
    </row>
    <row r="764" ht="12.75" customHeight="1">
      <c r="D764" s="110"/>
      <c r="E764" s="110"/>
      <c r="G764" s="112"/>
      <c r="H764" s="112"/>
      <c r="I764" s="112"/>
      <c r="J764" s="112"/>
      <c r="K764" s="112"/>
    </row>
    <row r="765" ht="12.75" customHeight="1">
      <c r="D765" s="110"/>
      <c r="E765" s="110"/>
      <c r="G765" s="112"/>
      <c r="H765" s="112"/>
      <c r="I765" s="112"/>
      <c r="J765" s="112"/>
      <c r="K765" s="112"/>
    </row>
    <row r="766" ht="12.75" customHeight="1">
      <c r="D766" s="110"/>
      <c r="E766" s="110"/>
      <c r="G766" s="112"/>
      <c r="H766" s="112"/>
      <c r="I766" s="112"/>
      <c r="J766" s="112"/>
      <c r="K766" s="112"/>
    </row>
    <row r="767" ht="12.75" customHeight="1">
      <c r="D767" s="110"/>
      <c r="E767" s="110"/>
      <c r="G767" s="112"/>
      <c r="H767" s="112"/>
      <c r="I767" s="112"/>
      <c r="J767" s="112"/>
      <c r="K767" s="112"/>
    </row>
    <row r="768" ht="12.75" customHeight="1">
      <c r="D768" s="110"/>
      <c r="E768" s="110"/>
      <c r="G768" s="112"/>
      <c r="H768" s="112"/>
      <c r="I768" s="112"/>
      <c r="J768" s="112"/>
      <c r="K768" s="112"/>
    </row>
    <row r="769" ht="12.75" customHeight="1">
      <c r="D769" s="110"/>
      <c r="E769" s="110"/>
      <c r="G769" s="112"/>
      <c r="H769" s="112"/>
      <c r="I769" s="112"/>
      <c r="J769" s="112"/>
      <c r="K769" s="112"/>
    </row>
    <row r="770" ht="12.75" customHeight="1">
      <c r="D770" s="110"/>
      <c r="E770" s="110"/>
      <c r="G770" s="112"/>
      <c r="H770" s="112"/>
      <c r="I770" s="112"/>
      <c r="J770" s="112"/>
      <c r="K770" s="112"/>
    </row>
    <row r="771" ht="12.75" customHeight="1">
      <c r="D771" s="110"/>
      <c r="E771" s="110"/>
      <c r="G771" s="112"/>
      <c r="H771" s="112"/>
      <c r="I771" s="112"/>
      <c r="J771" s="112"/>
      <c r="K771" s="112"/>
    </row>
    <row r="772" ht="12.75" customHeight="1">
      <c r="D772" s="110"/>
      <c r="E772" s="110"/>
      <c r="G772" s="112"/>
      <c r="H772" s="112"/>
      <c r="I772" s="112"/>
      <c r="J772" s="112"/>
      <c r="K772" s="112"/>
    </row>
    <row r="773" ht="12.75" customHeight="1">
      <c r="D773" s="110"/>
      <c r="E773" s="110"/>
      <c r="G773" s="112"/>
      <c r="H773" s="112"/>
      <c r="I773" s="112"/>
      <c r="J773" s="112"/>
      <c r="K773" s="112"/>
    </row>
    <row r="774" ht="12.75" customHeight="1">
      <c r="D774" s="110"/>
      <c r="E774" s="110"/>
      <c r="G774" s="112"/>
      <c r="H774" s="112"/>
      <c r="I774" s="112"/>
      <c r="J774" s="112"/>
      <c r="K774" s="112"/>
    </row>
    <row r="775" ht="12.75" customHeight="1">
      <c r="D775" s="110"/>
      <c r="E775" s="110"/>
      <c r="G775" s="112"/>
      <c r="H775" s="112"/>
      <c r="I775" s="112"/>
      <c r="J775" s="112"/>
      <c r="K775" s="112"/>
    </row>
    <row r="776" ht="12.75" customHeight="1">
      <c r="D776" s="110"/>
      <c r="E776" s="110"/>
      <c r="G776" s="112"/>
      <c r="H776" s="112"/>
      <c r="I776" s="112"/>
      <c r="J776" s="112"/>
      <c r="K776" s="112"/>
    </row>
    <row r="777" ht="12.75" customHeight="1">
      <c r="D777" s="110"/>
      <c r="E777" s="110"/>
      <c r="G777" s="112"/>
      <c r="H777" s="112"/>
      <c r="I777" s="112"/>
      <c r="J777" s="112"/>
      <c r="K777" s="112"/>
    </row>
    <row r="778" ht="12.75" customHeight="1">
      <c r="D778" s="110"/>
      <c r="E778" s="110"/>
      <c r="G778" s="112"/>
      <c r="H778" s="112"/>
      <c r="I778" s="112"/>
      <c r="J778" s="112"/>
      <c r="K778" s="112"/>
    </row>
    <row r="779" ht="12.75" customHeight="1">
      <c r="D779" s="110"/>
      <c r="E779" s="110"/>
      <c r="G779" s="112"/>
      <c r="H779" s="112"/>
      <c r="I779" s="112"/>
      <c r="J779" s="112"/>
      <c r="K779" s="112"/>
    </row>
    <row r="780" ht="12.75" customHeight="1">
      <c r="D780" s="110"/>
      <c r="E780" s="110"/>
      <c r="G780" s="112"/>
      <c r="H780" s="112"/>
      <c r="I780" s="112"/>
      <c r="J780" s="112"/>
      <c r="K780" s="112"/>
    </row>
    <row r="781" ht="12.75" customHeight="1">
      <c r="D781" s="110"/>
      <c r="E781" s="110"/>
      <c r="G781" s="112"/>
      <c r="H781" s="112"/>
      <c r="I781" s="112"/>
      <c r="J781" s="112"/>
      <c r="K781" s="112"/>
    </row>
    <row r="782" ht="12.75" customHeight="1">
      <c r="D782" s="110"/>
      <c r="E782" s="110"/>
      <c r="G782" s="112"/>
      <c r="H782" s="112"/>
      <c r="I782" s="112"/>
      <c r="J782" s="112"/>
      <c r="K782" s="112"/>
    </row>
    <row r="783" ht="12.75" customHeight="1">
      <c r="D783" s="110"/>
      <c r="E783" s="110"/>
      <c r="G783" s="112"/>
      <c r="H783" s="112"/>
      <c r="I783" s="112"/>
      <c r="J783" s="112"/>
      <c r="K783" s="112"/>
    </row>
    <row r="784" ht="12.75" customHeight="1">
      <c r="D784" s="110"/>
      <c r="E784" s="110"/>
      <c r="G784" s="112"/>
      <c r="H784" s="112"/>
      <c r="I784" s="112"/>
      <c r="J784" s="112"/>
      <c r="K784" s="112"/>
    </row>
    <row r="785" ht="12.75" customHeight="1">
      <c r="D785" s="110"/>
      <c r="E785" s="110"/>
      <c r="G785" s="112"/>
      <c r="H785" s="112"/>
      <c r="I785" s="112"/>
      <c r="J785" s="112"/>
      <c r="K785" s="112"/>
    </row>
    <row r="786" ht="12.75" customHeight="1">
      <c r="D786" s="110"/>
      <c r="E786" s="110"/>
      <c r="G786" s="112"/>
      <c r="H786" s="112"/>
      <c r="I786" s="112"/>
      <c r="J786" s="112"/>
      <c r="K786" s="112"/>
    </row>
    <row r="787" ht="12.75" customHeight="1">
      <c r="D787" s="110"/>
      <c r="E787" s="110"/>
      <c r="G787" s="112"/>
      <c r="H787" s="112"/>
      <c r="I787" s="112"/>
      <c r="J787" s="112"/>
      <c r="K787" s="112"/>
    </row>
    <row r="788" ht="12.75" customHeight="1">
      <c r="D788" s="110"/>
      <c r="E788" s="110"/>
      <c r="G788" s="112"/>
      <c r="H788" s="112"/>
      <c r="I788" s="112"/>
      <c r="J788" s="112"/>
      <c r="K788" s="112"/>
    </row>
    <row r="789" ht="12.75" customHeight="1">
      <c r="D789" s="110"/>
      <c r="E789" s="110"/>
      <c r="G789" s="112"/>
      <c r="H789" s="112"/>
      <c r="I789" s="112"/>
      <c r="J789" s="112"/>
      <c r="K789" s="112"/>
    </row>
    <row r="790" ht="12.75" customHeight="1">
      <c r="D790" s="110"/>
      <c r="E790" s="110"/>
      <c r="G790" s="112"/>
      <c r="H790" s="112"/>
      <c r="I790" s="112"/>
      <c r="J790" s="112"/>
      <c r="K790" s="112"/>
    </row>
    <row r="791" ht="12.75" customHeight="1">
      <c r="D791" s="110"/>
      <c r="E791" s="110"/>
      <c r="G791" s="112"/>
      <c r="H791" s="112"/>
      <c r="I791" s="112"/>
      <c r="J791" s="112"/>
      <c r="K791" s="112"/>
    </row>
    <row r="792" ht="12.75" customHeight="1">
      <c r="D792" s="110"/>
      <c r="E792" s="110"/>
      <c r="G792" s="112"/>
      <c r="H792" s="112"/>
      <c r="I792" s="112"/>
      <c r="J792" s="112"/>
      <c r="K792" s="112"/>
    </row>
    <row r="793" ht="12.75" customHeight="1">
      <c r="D793" s="110"/>
      <c r="E793" s="110"/>
      <c r="G793" s="112"/>
      <c r="H793" s="112"/>
      <c r="I793" s="112"/>
      <c r="J793" s="112"/>
      <c r="K793" s="112"/>
    </row>
    <row r="794" ht="12.75" customHeight="1">
      <c r="D794" s="110"/>
      <c r="E794" s="110"/>
      <c r="G794" s="112"/>
      <c r="H794" s="112"/>
      <c r="I794" s="112"/>
      <c r="J794" s="112"/>
      <c r="K794" s="112"/>
    </row>
    <row r="795" ht="12.75" customHeight="1">
      <c r="D795" s="110"/>
      <c r="E795" s="110"/>
      <c r="G795" s="112"/>
      <c r="H795" s="112"/>
      <c r="I795" s="112"/>
      <c r="J795" s="112"/>
      <c r="K795" s="112"/>
    </row>
    <row r="796" ht="12.75" customHeight="1">
      <c r="D796" s="110"/>
      <c r="E796" s="110"/>
      <c r="G796" s="112"/>
      <c r="H796" s="112"/>
      <c r="I796" s="112"/>
      <c r="J796" s="112"/>
      <c r="K796" s="112"/>
    </row>
    <row r="797" ht="12.75" customHeight="1">
      <c r="D797" s="110"/>
      <c r="E797" s="110"/>
      <c r="G797" s="112"/>
      <c r="H797" s="112"/>
      <c r="I797" s="112"/>
      <c r="J797" s="112"/>
      <c r="K797" s="112"/>
    </row>
    <row r="798" ht="12.75" customHeight="1">
      <c r="D798" s="110"/>
      <c r="E798" s="110"/>
      <c r="G798" s="112"/>
      <c r="H798" s="112"/>
      <c r="I798" s="112"/>
      <c r="J798" s="112"/>
      <c r="K798" s="112"/>
    </row>
    <row r="799" ht="12.75" customHeight="1">
      <c r="D799" s="110"/>
      <c r="E799" s="110"/>
      <c r="G799" s="112"/>
      <c r="H799" s="112"/>
      <c r="I799" s="112"/>
      <c r="J799" s="112"/>
      <c r="K799" s="112"/>
    </row>
    <row r="800" ht="12.75" customHeight="1">
      <c r="D800" s="110"/>
      <c r="E800" s="110"/>
      <c r="G800" s="112"/>
      <c r="H800" s="112"/>
      <c r="I800" s="112"/>
      <c r="J800" s="112"/>
      <c r="K800" s="112"/>
    </row>
    <row r="801" ht="12.75" customHeight="1">
      <c r="D801" s="110"/>
      <c r="E801" s="110"/>
      <c r="G801" s="112"/>
      <c r="H801" s="112"/>
      <c r="I801" s="112"/>
      <c r="J801" s="112"/>
      <c r="K801" s="112"/>
    </row>
    <row r="802" ht="12.75" customHeight="1">
      <c r="D802" s="110"/>
      <c r="E802" s="110"/>
      <c r="G802" s="112"/>
      <c r="H802" s="112"/>
      <c r="I802" s="112"/>
      <c r="J802" s="112"/>
      <c r="K802" s="112"/>
    </row>
    <row r="803" ht="12.75" customHeight="1">
      <c r="D803" s="110"/>
      <c r="E803" s="110"/>
      <c r="G803" s="112"/>
      <c r="H803" s="112"/>
      <c r="I803" s="112"/>
      <c r="J803" s="112"/>
      <c r="K803" s="112"/>
    </row>
    <row r="804" ht="12.75" customHeight="1">
      <c r="D804" s="110"/>
      <c r="E804" s="110"/>
      <c r="G804" s="112"/>
      <c r="H804" s="112"/>
      <c r="I804" s="112"/>
      <c r="J804" s="112"/>
      <c r="K804" s="112"/>
    </row>
    <row r="805" ht="12.75" customHeight="1">
      <c r="D805" s="110"/>
      <c r="E805" s="110"/>
      <c r="G805" s="112"/>
      <c r="H805" s="112"/>
      <c r="I805" s="112"/>
      <c r="J805" s="112"/>
      <c r="K805" s="112"/>
    </row>
    <row r="806" ht="12.75" customHeight="1">
      <c r="D806" s="110"/>
      <c r="E806" s="110"/>
      <c r="G806" s="112"/>
      <c r="H806" s="112"/>
      <c r="I806" s="112"/>
      <c r="J806" s="112"/>
      <c r="K806" s="112"/>
    </row>
    <row r="807" ht="12.75" customHeight="1">
      <c r="D807" s="110"/>
      <c r="E807" s="110"/>
      <c r="G807" s="112"/>
      <c r="H807" s="112"/>
      <c r="I807" s="112"/>
      <c r="J807" s="112"/>
      <c r="K807" s="112"/>
    </row>
    <row r="808" ht="12.75" customHeight="1">
      <c r="D808" s="110"/>
      <c r="E808" s="110"/>
      <c r="G808" s="112"/>
      <c r="H808" s="112"/>
      <c r="I808" s="112"/>
      <c r="J808" s="112"/>
      <c r="K808" s="112"/>
    </row>
    <row r="809" ht="12.75" customHeight="1">
      <c r="D809" s="110"/>
      <c r="E809" s="110"/>
      <c r="G809" s="112"/>
      <c r="H809" s="112"/>
      <c r="I809" s="112"/>
      <c r="J809" s="112"/>
      <c r="K809" s="112"/>
    </row>
    <row r="810" ht="12.75" customHeight="1">
      <c r="D810" s="110"/>
      <c r="E810" s="110"/>
      <c r="G810" s="112"/>
      <c r="H810" s="112"/>
      <c r="I810" s="112"/>
      <c r="J810" s="112"/>
      <c r="K810" s="112"/>
    </row>
    <row r="811" ht="12.75" customHeight="1">
      <c r="D811" s="110"/>
      <c r="E811" s="110"/>
      <c r="G811" s="112"/>
      <c r="H811" s="112"/>
      <c r="I811" s="112"/>
      <c r="J811" s="112"/>
      <c r="K811" s="112"/>
    </row>
    <row r="812" ht="12.75" customHeight="1">
      <c r="D812" s="110"/>
      <c r="E812" s="110"/>
      <c r="G812" s="112"/>
      <c r="H812" s="112"/>
      <c r="I812" s="112"/>
      <c r="J812" s="112"/>
      <c r="K812" s="112"/>
    </row>
    <row r="813" ht="12.75" customHeight="1">
      <c r="D813" s="110"/>
      <c r="E813" s="110"/>
      <c r="G813" s="112"/>
      <c r="H813" s="112"/>
      <c r="I813" s="112"/>
      <c r="J813" s="112"/>
      <c r="K813" s="112"/>
    </row>
    <row r="814" ht="12.75" customHeight="1">
      <c r="D814" s="110"/>
      <c r="E814" s="110"/>
      <c r="G814" s="112"/>
      <c r="H814" s="112"/>
      <c r="I814" s="112"/>
      <c r="J814" s="112"/>
      <c r="K814" s="112"/>
    </row>
    <row r="815" ht="12.75" customHeight="1">
      <c r="D815" s="110"/>
      <c r="E815" s="110"/>
      <c r="G815" s="112"/>
      <c r="H815" s="112"/>
      <c r="I815" s="112"/>
      <c r="J815" s="112"/>
      <c r="K815" s="112"/>
    </row>
    <row r="816" ht="12.75" customHeight="1">
      <c r="D816" s="110"/>
      <c r="E816" s="110"/>
      <c r="G816" s="112"/>
      <c r="H816" s="112"/>
      <c r="I816" s="112"/>
      <c r="J816" s="112"/>
      <c r="K816" s="112"/>
    </row>
    <row r="817" ht="12.75" customHeight="1">
      <c r="D817" s="110"/>
      <c r="E817" s="110"/>
      <c r="G817" s="112"/>
      <c r="H817" s="112"/>
      <c r="I817" s="112"/>
      <c r="J817" s="112"/>
      <c r="K817" s="112"/>
    </row>
    <row r="818" ht="12.75" customHeight="1">
      <c r="D818" s="110"/>
      <c r="E818" s="110"/>
      <c r="G818" s="112"/>
      <c r="H818" s="112"/>
      <c r="I818" s="112"/>
      <c r="J818" s="112"/>
      <c r="K818" s="112"/>
    </row>
    <row r="819" ht="12.75" customHeight="1">
      <c r="D819" s="110"/>
      <c r="E819" s="110"/>
      <c r="G819" s="112"/>
      <c r="H819" s="112"/>
      <c r="I819" s="112"/>
      <c r="J819" s="112"/>
      <c r="K819" s="112"/>
    </row>
    <row r="820" ht="12.75" customHeight="1">
      <c r="D820" s="110"/>
      <c r="E820" s="110"/>
      <c r="G820" s="112"/>
      <c r="H820" s="112"/>
      <c r="I820" s="112"/>
      <c r="J820" s="112"/>
      <c r="K820" s="112"/>
    </row>
    <row r="821" ht="12.75" customHeight="1">
      <c r="D821" s="110"/>
      <c r="E821" s="110"/>
      <c r="G821" s="112"/>
      <c r="H821" s="112"/>
      <c r="I821" s="112"/>
      <c r="J821" s="112"/>
      <c r="K821" s="112"/>
    </row>
    <row r="822" ht="12.75" customHeight="1">
      <c r="D822" s="110"/>
      <c r="E822" s="110"/>
      <c r="G822" s="112"/>
      <c r="H822" s="112"/>
      <c r="I822" s="112"/>
      <c r="J822" s="112"/>
      <c r="K822" s="112"/>
    </row>
    <row r="823" ht="12.75" customHeight="1">
      <c r="D823" s="110"/>
      <c r="E823" s="110"/>
      <c r="G823" s="112"/>
      <c r="H823" s="112"/>
      <c r="I823" s="112"/>
      <c r="J823" s="112"/>
      <c r="K823" s="112"/>
    </row>
    <row r="824" ht="12.75" customHeight="1">
      <c r="D824" s="110"/>
      <c r="E824" s="110"/>
      <c r="G824" s="112"/>
      <c r="H824" s="112"/>
      <c r="I824" s="112"/>
      <c r="J824" s="112"/>
      <c r="K824" s="112"/>
    </row>
    <row r="825" ht="12.75" customHeight="1">
      <c r="D825" s="110"/>
      <c r="E825" s="110"/>
      <c r="G825" s="112"/>
      <c r="H825" s="112"/>
      <c r="I825" s="112"/>
      <c r="J825" s="112"/>
      <c r="K825" s="112"/>
    </row>
    <row r="826" ht="12.75" customHeight="1">
      <c r="D826" s="110"/>
      <c r="E826" s="110"/>
      <c r="G826" s="112"/>
      <c r="H826" s="112"/>
      <c r="I826" s="112"/>
      <c r="J826" s="112"/>
      <c r="K826" s="112"/>
    </row>
    <row r="827" ht="12.75" customHeight="1">
      <c r="D827" s="110"/>
      <c r="E827" s="110"/>
      <c r="G827" s="112"/>
      <c r="H827" s="112"/>
      <c r="I827" s="112"/>
      <c r="J827" s="112"/>
      <c r="K827" s="112"/>
    </row>
    <row r="828" ht="12.75" customHeight="1">
      <c r="D828" s="110"/>
      <c r="E828" s="110"/>
      <c r="G828" s="112"/>
      <c r="H828" s="112"/>
      <c r="I828" s="112"/>
      <c r="J828" s="112"/>
      <c r="K828" s="112"/>
    </row>
    <row r="829" ht="12.75" customHeight="1">
      <c r="D829" s="110"/>
      <c r="E829" s="110"/>
      <c r="G829" s="112"/>
      <c r="H829" s="112"/>
      <c r="I829" s="112"/>
      <c r="J829" s="112"/>
      <c r="K829" s="112"/>
    </row>
    <row r="830" ht="12.75" customHeight="1">
      <c r="D830" s="110"/>
      <c r="E830" s="110"/>
      <c r="G830" s="112"/>
      <c r="H830" s="112"/>
      <c r="I830" s="112"/>
      <c r="J830" s="112"/>
      <c r="K830" s="112"/>
    </row>
    <row r="831" ht="12.75" customHeight="1">
      <c r="D831" s="110"/>
      <c r="E831" s="110"/>
      <c r="G831" s="112"/>
      <c r="H831" s="112"/>
      <c r="I831" s="112"/>
      <c r="J831" s="112"/>
      <c r="K831" s="112"/>
    </row>
    <row r="832" ht="12.75" customHeight="1">
      <c r="D832" s="110"/>
      <c r="E832" s="110"/>
      <c r="G832" s="112"/>
      <c r="H832" s="112"/>
      <c r="I832" s="112"/>
      <c r="J832" s="112"/>
      <c r="K832" s="112"/>
    </row>
    <row r="833" ht="12.75" customHeight="1">
      <c r="D833" s="110"/>
      <c r="E833" s="110"/>
      <c r="G833" s="112"/>
      <c r="H833" s="112"/>
      <c r="I833" s="112"/>
      <c r="J833" s="112"/>
      <c r="K833" s="112"/>
    </row>
    <row r="834" ht="12.75" customHeight="1">
      <c r="D834" s="110"/>
      <c r="E834" s="110"/>
      <c r="G834" s="112"/>
      <c r="H834" s="112"/>
      <c r="I834" s="112"/>
      <c r="J834" s="112"/>
      <c r="K834" s="112"/>
    </row>
    <row r="835" ht="12.75" customHeight="1">
      <c r="D835" s="110"/>
      <c r="E835" s="110"/>
      <c r="G835" s="112"/>
      <c r="H835" s="112"/>
      <c r="I835" s="112"/>
      <c r="J835" s="112"/>
      <c r="K835" s="112"/>
    </row>
    <row r="836" ht="12.75" customHeight="1">
      <c r="D836" s="110"/>
      <c r="E836" s="110"/>
      <c r="G836" s="112"/>
      <c r="H836" s="112"/>
      <c r="I836" s="112"/>
      <c r="J836" s="112"/>
      <c r="K836" s="112"/>
    </row>
    <row r="837" ht="12.75" customHeight="1">
      <c r="D837" s="110"/>
      <c r="E837" s="110"/>
      <c r="G837" s="112"/>
      <c r="H837" s="112"/>
      <c r="I837" s="112"/>
      <c r="J837" s="112"/>
      <c r="K837" s="112"/>
    </row>
    <row r="838" ht="12.75" customHeight="1">
      <c r="D838" s="110"/>
      <c r="E838" s="110"/>
      <c r="G838" s="112"/>
      <c r="H838" s="112"/>
      <c r="I838" s="112"/>
      <c r="J838" s="112"/>
      <c r="K838" s="112"/>
    </row>
    <row r="839" ht="12.75" customHeight="1">
      <c r="D839" s="110"/>
      <c r="E839" s="110"/>
      <c r="G839" s="112"/>
      <c r="H839" s="112"/>
      <c r="I839" s="112"/>
      <c r="J839" s="112"/>
      <c r="K839" s="112"/>
    </row>
    <row r="840" ht="12.75" customHeight="1">
      <c r="D840" s="110"/>
      <c r="E840" s="110"/>
      <c r="G840" s="112"/>
      <c r="H840" s="112"/>
      <c r="I840" s="112"/>
      <c r="J840" s="112"/>
      <c r="K840" s="112"/>
    </row>
    <row r="841" ht="12.75" customHeight="1">
      <c r="D841" s="110"/>
      <c r="E841" s="110"/>
      <c r="G841" s="112"/>
      <c r="H841" s="112"/>
      <c r="I841" s="112"/>
      <c r="J841" s="112"/>
      <c r="K841" s="112"/>
    </row>
    <row r="842" ht="12.75" customHeight="1">
      <c r="D842" s="110"/>
      <c r="E842" s="110"/>
      <c r="G842" s="112"/>
      <c r="H842" s="112"/>
      <c r="I842" s="112"/>
      <c r="J842" s="112"/>
      <c r="K842" s="112"/>
    </row>
    <row r="843" ht="12.75" customHeight="1">
      <c r="D843" s="110"/>
      <c r="E843" s="110"/>
      <c r="G843" s="112"/>
      <c r="H843" s="112"/>
      <c r="I843" s="112"/>
      <c r="J843" s="112"/>
      <c r="K843" s="112"/>
    </row>
    <row r="844" ht="12.75" customHeight="1">
      <c r="D844" s="110"/>
      <c r="E844" s="110"/>
      <c r="G844" s="112"/>
      <c r="H844" s="112"/>
      <c r="I844" s="112"/>
      <c r="J844" s="112"/>
      <c r="K844" s="112"/>
    </row>
    <row r="845" ht="12.75" customHeight="1">
      <c r="D845" s="110"/>
      <c r="E845" s="110"/>
      <c r="G845" s="112"/>
      <c r="H845" s="112"/>
      <c r="I845" s="112"/>
      <c r="J845" s="112"/>
      <c r="K845" s="112"/>
    </row>
    <row r="846" ht="12.75" customHeight="1">
      <c r="D846" s="110"/>
      <c r="E846" s="110"/>
      <c r="G846" s="112"/>
      <c r="H846" s="112"/>
      <c r="I846" s="112"/>
      <c r="J846" s="112"/>
      <c r="K846" s="112"/>
    </row>
    <row r="847" ht="12.75" customHeight="1">
      <c r="D847" s="110"/>
      <c r="E847" s="110"/>
      <c r="G847" s="112"/>
      <c r="H847" s="112"/>
      <c r="I847" s="112"/>
      <c r="J847" s="112"/>
      <c r="K847" s="112"/>
    </row>
    <row r="848" ht="12.75" customHeight="1">
      <c r="D848" s="110"/>
      <c r="E848" s="110"/>
      <c r="G848" s="112"/>
      <c r="H848" s="112"/>
      <c r="I848" s="112"/>
      <c r="J848" s="112"/>
      <c r="K848" s="112"/>
    </row>
    <row r="849" ht="12.75" customHeight="1">
      <c r="D849" s="110"/>
      <c r="E849" s="110"/>
      <c r="G849" s="112"/>
      <c r="H849" s="112"/>
      <c r="I849" s="112"/>
      <c r="J849" s="112"/>
      <c r="K849" s="112"/>
    </row>
    <row r="850" ht="12.75" customHeight="1">
      <c r="D850" s="110"/>
      <c r="E850" s="110"/>
      <c r="G850" s="112"/>
      <c r="H850" s="112"/>
      <c r="I850" s="112"/>
      <c r="J850" s="112"/>
      <c r="K850" s="112"/>
    </row>
    <row r="851" ht="12.75" customHeight="1">
      <c r="D851" s="110"/>
      <c r="E851" s="110"/>
      <c r="G851" s="112"/>
      <c r="H851" s="112"/>
      <c r="I851" s="112"/>
      <c r="J851" s="112"/>
      <c r="K851" s="112"/>
    </row>
    <row r="852" ht="12.75" customHeight="1">
      <c r="D852" s="110"/>
      <c r="E852" s="110"/>
      <c r="G852" s="112"/>
      <c r="H852" s="112"/>
      <c r="I852" s="112"/>
      <c r="J852" s="112"/>
      <c r="K852" s="112"/>
    </row>
    <row r="853" ht="12.75" customHeight="1">
      <c r="D853" s="110"/>
      <c r="E853" s="110"/>
      <c r="G853" s="112"/>
      <c r="H853" s="112"/>
      <c r="I853" s="112"/>
      <c r="J853" s="112"/>
      <c r="K853" s="112"/>
    </row>
    <row r="854" ht="12.75" customHeight="1">
      <c r="D854" s="110"/>
      <c r="E854" s="110"/>
      <c r="G854" s="112"/>
      <c r="H854" s="112"/>
      <c r="I854" s="112"/>
      <c r="J854" s="112"/>
      <c r="K854" s="112"/>
    </row>
    <row r="855" ht="12.75" customHeight="1">
      <c r="D855" s="110"/>
      <c r="E855" s="110"/>
      <c r="G855" s="112"/>
      <c r="H855" s="112"/>
      <c r="I855" s="112"/>
      <c r="J855" s="112"/>
      <c r="K855" s="112"/>
    </row>
    <row r="856" ht="12.75" customHeight="1">
      <c r="D856" s="110"/>
      <c r="E856" s="110"/>
      <c r="G856" s="112"/>
      <c r="H856" s="112"/>
      <c r="I856" s="112"/>
      <c r="J856" s="112"/>
      <c r="K856" s="112"/>
    </row>
    <row r="857" ht="12.75" customHeight="1">
      <c r="D857" s="110"/>
      <c r="E857" s="110"/>
      <c r="G857" s="112"/>
      <c r="H857" s="112"/>
      <c r="I857" s="112"/>
      <c r="J857" s="112"/>
      <c r="K857" s="112"/>
    </row>
    <row r="858" ht="12.75" customHeight="1">
      <c r="D858" s="110"/>
      <c r="E858" s="110"/>
      <c r="G858" s="112"/>
      <c r="H858" s="112"/>
      <c r="I858" s="112"/>
      <c r="J858" s="112"/>
      <c r="K858" s="112"/>
    </row>
    <row r="859" ht="12.75" customHeight="1">
      <c r="D859" s="110"/>
      <c r="E859" s="110"/>
      <c r="G859" s="112"/>
      <c r="H859" s="112"/>
      <c r="I859" s="112"/>
      <c r="J859" s="112"/>
      <c r="K859" s="112"/>
    </row>
    <row r="860" ht="12.75" customHeight="1">
      <c r="D860" s="110"/>
      <c r="E860" s="110"/>
      <c r="G860" s="112"/>
      <c r="H860" s="112"/>
      <c r="I860" s="112"/>
      <c r="J860" s="112"/>
      <c r="K860" s="112"/>
    </row>
    <row r="861" ht="12.75" customHeight="1">
      <c r="D861" s="110"/>
      <c r="E861" s="110"/>
      <c r="G861" s="112"/>
      <c r="H861" s="112"/>
      <c r="I861" s="112"/>
      <c r="J861" s="112"/>
      <c r="K861" s="112"/>
    </row>
    <row r="862" ht="12.75" customHeight="1">
      <c r="D862" s="110"/>
      <c r="E862" s="110"/>
      <c r="G862" s="112"/>
      <c r="H862" s="112"/>
      <c r="I862" s="112"/>
      <c r="J862" s="112"/>
      <c r="K862" s="112"/>
    </row>
    <row r="863" ht="12.75" customHeight="1">
      <c r="D863" s="110"/>
      <c r="E863" s="110"/>
      <c r="G863" s="112"/>
      <c r="H863" s="112"/>
      <c r="I863" s="112"/>
      <c r="J863" s="112"/>
      <c r="K863" s="112"/>
    </row>
    <row r="864" ht="12.75" customHeight="1">
      <c r="D864" s="110"/>
      <c r="E864" s="110"/>
      <c r="G864" s="112"/>
      <c r="H864" s="112"/>
      <c r="I864" s="112"/>
      <c r="J864" s="112"/>
      <c r="K864" s="112"/>
    </row>
    <row r="865" ht="12.75" customHeight="1">
      <c r="D865" s="110"/>
      <c r="E865" s="110"/>
      <c r="G865" s="112"/>
      <c r="H865" s="112"/>
      <c r="I865" s="112"/>
      <c r="J865" s="112"/>
      <c r="K865" s="112"/>
    </row>
    <row r="866" ht="12.75" customHeight="1">
      <c r="D866" s="110"/>
      <c r="E866" s="110"/>
      <c r="G866" s="112"/>
      <c r="H866" s="112"/>
      <c r="I866" s="112"/>
      <c r="J866" s="112"/>
      <c r="K866" s="112"/>
    </row>
    <row r="867" ht="12.75" customHeight="1">
      <c r="D867" s="110"/>
      <c r="E867" s="110"/>
      <c r="G867" s="112"/>
      <c r="H867" s="112"/>
      <c r="I867" s="112"/>
      <c r="J867" s="112"/>
      <c r="K867" s="112"/>
    </row>
    <row r="868" ht="12.75" customHeight="1">
      <c r="D868" s="110"/>
      <c r="E868" s="110"/>
      <c r="G868" s="112"/>
      <c r="H868" s="112"/>
      <c r="I868" s="112"/>
      <c r="J868" s="112"/>
      <c r="K868" s="112"/>
    </row>
    <row r="869" ht="12.75" customHeight="1">
      <c r="D869" s="110"/>
      <c r="E869" s="110"/>
      <c r="G869" s="112"/>
      <c r="H869" s="112"/>
      <c r="I869" s="112"/>
      <c r="J869" s="112"/>
      <c r="K869" s="112"/>
    </row>
    <row r="870" ht="12.75" customHeight="1">
      <c r="D870" s="110"/>
      <c r="E870" s="110"/>
      <c r="G870" s="112"/>
      <c r="H870" s="112"/>
      <c r="I870" s="112"/>
      <c r="J870" s="112"/>
      <c r="K870" s="112"/>
    </row>
    <row r="871" ht="12.75" customHeight="1">
      <c r="D871" s="110"/>
      <c r="E871" s="110"/>
      <c r="G871" s="112"/>
      <c r="H871" s="112"/>
      <c r="I871" s="112"/>
      <c r="J871" s="112"/>
      <c r="K871" s="112"/>
    </row>
    <row r="872" ht="12.75" customHeight="1">
      <c r="D872" s="110"/>
      <c r="E872" s="110"/>
      <c r="G872" s="112"/>
      <c r="H872" s="112"/>
      <c r="I872" s="112"/>
      <c r="J872" s="112"/>
      <c r="K872" s="112"/>
    </row>
    <row r="873" ht="12.75" customHeight="1">
      <c r="D873" s="110"/>
      <c r="E873" s="110"/>
      <c r="G873" s="112"/>
      <c r="H873" s="112"/>
      <c r="I873" s="112"/>
      <c r="J873" s="112"/>
      <c r="K873" s="112"/>
    </row>
    <row r="874" ht="12.75" customHeight="1">
      <c r="D874" s="110"/>
      <c r="E874" s="110"/>
      <c r="G874" s="112"/>
      <c r="H874" s="112"/>
      <c r="I874" s="112"/>
      <c r="J874" s="112"/>
      <c r="K874" s="112"/>
    </row>
    <row r="875" ht="12.75" customHeight="1">
      <c r="D875" s="110"/>
      <c r="E875" s="110"/>
      <c r="G875" s="112"/>
      <c r="H875" s="112"/>
      <c r="I875" s="112"/>
      <c r="J875" s="112"/>
      <c r="K875" s="112"/>
    </row>
  </sheetData>
  <mergeCells count="187">
    <mergeCell ref="Q62:R62"/>
    <mergeCell ref="Q63:R63"/>
    <mergeCell ref="Q55:R55"/>
    <mergeCell ref="Q56:R56"/>
    <mergeCell ref="Q57:R57"/>
    <mergeCell ref="Q58:R58"/>
    <mergeCell ref="Q59:R59"/>
    <mergeCell ref="Q60:R60"/>
    <mergeCell ref="Q61:R61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60:B63"/>
    <mergeCell ref="C60:C63"/>
    <mergeCell ref="B37:B40"/>
    <mergeCell ref="C37:C40"/>
    <mergeCell ref="B41:B44"/>
    <mergeCell ref="C41:C44"/>
    <mergeCell ref="B45:B48"/>
    <mergeCell ref="C45:C48"/>
    <mergeCell ref="F1:G1"/>
    <mergeCell ref="Q1:R1"/>
    <mergeCell ref="F2:G2"/>
    <mergeCell ref="Q2:R2"/>
    <mergeCell ref="A5:A48"/>
    <mergeCell ref="B5:B8"/>
    <mergeCell ref="C5:C8"/>
    <mergeCell ref="O51:P51"/>
    <mergeCell ref="Q51:R51"/>
    <mergeCell ref="O52:P52"/>
    <mergeCell ref="Q52:R52"/>
    <mergeCell ref="O53:P53"/>
    <mergeCell ref="Q53:R53"/>
    <mergeCell ref="Q54:R54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Q64:R64"/>
    <mergeCell ref="O65:P65"/>
    <mergeCell ref="Q65:R65"/>
    <mergeCell ref="B92:B95"/>
    <mergeCell ref="C92:C95"/>
    <mergeCell ref="B33:B36"/>
    <mergeCell ref="C33:C36"/>
    <mergeCell ref="A52:A95"/>
    <mergeCell ref="B52:B55"/>
    <mergeCell ref="C52:C55"/>
    <mergeCell ref="B56:B59"/>
    <mergeCell ref="C56:C59"/>
    <mergeCell ref="Q91:R91"/>
    <mergeCell ref="Q92:R92"/>
    <mergeCell ref="Q84:R84"/>
    <mergeCell ref="Q85:R85"/>
    <mergeCell ref="Q86:R86"/>
    <mergeCell ref="Q87:R87"/>
    <mergeCell ref="Q88:R88"/>
    <mergeCell ref="Q89:R89"/>
    <mergeCell ref="Q90:R90"/>
    <mergeCell ref="O66:P66"/>
    <mergeCell ref="Q66:R66"/>
    <mergeCell ref="O67:P67"/>
    <mergeCell ref="Q67:R67"/>
    <mergeCell ref="O68:P68"/>
    <mergeCell ref="Q68:R68"/>
    <mergeCell ref="Q69:R69"/>
    <mergeCell ref="O69:P69"/>
    <mergeCell ref="O70:P70"/>
    <mergeCell ref="O71:P71"/>
    <mergeCell ref="O72:P72"/>
    <mergeCell ref="O73:P73"/>
    <mergeCell ref="O74:P74"/>
    <mergeCell ref="O75:P75"/>
    <mergeCell ref="Q70:R70"/>
    <mergeCell ref="Q71:R71"/>
    <mergeCell ref="Q72:R72"/>
    <mergeCell ref="Q73:R73"/>
    <mergeCell ref="Q74:R74"/>
    <mergeCell ref="Q75:R75"/>
    <mergeCell ref="Q76:R76"/>
    <mergeCell ref="O76:P76"/>
    <mergeCell ref="O77:P77"/>
    <mergeCell ref="O78:P78"/>
    <mergeCell ref="O79:P79"/>
    <mergeCell ref="O80:P80"/>
    <mergeCell ref="O81:P81"/>
    <mergeCell ref="O82:P82"/>
    <mergeCell ref="Q77:R77"/>
    <mergeCell ref="Q78:R78"/>
    <mergeCell ref="Q79:R79"/>
    <mergeCell ref="Q80:R80"/>
    <mergeCell ref="Q81:R81"/>
    <mergeCell ref="Q82:R82"/>
    <mergeCell ref="Q83:R83"/>
    <mergeCell ref="O83:P83"/>
    <mergeCell ref="O84:P84"/>
    <mergeCell ref="O85:P85"/>
    <mergeCell ref="O86:P86"/>
    <mergeCell ref="O87:P87"/>
    <mergeCell ref="O88:P88"/>
    <mergeCell ref="O89:P89"/>
    <mergeCell ref="O95:P95"/>
    <mergeCell ref="Q95:R95"/>
    <mergeCell ref="O90:P90"/>
    <mergeCell ref="O91:P91"/>
    <mergeCell ref="O92:P92"/>
    <mergeCell ref="O93:P93"/>
    <mergeCell ref="Q93:R93"/>
    <mergeCell ref="O94:P94"/>
    <mergeCell ref="Q94:R94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60:B263"/>
    <mergeCell ref="B264:B267"/>
    <mergeCell ref="B268:B271"/>
    <mergeCell ref="B272:B275"/>
    <mergeCell ref="B276:B279"/>
    <mergeCell ref="B280:B283"/>
    <mergeCell ref="B284:B287"/>
    <mergeCell ref="B232:B235"/>
    <mergeCell ref="B236:B239"/>
    <mergeCell ref="B240:B243"/>
    <mergeCell ref="B244:B247"/>
    <mergeCell ref="B248:B251"/>
    <mergeCell ref="B252:B255"/>
    <mergeCell ref="B256:B259"/>
    <mergeCell ref="B64:B67"/>
    <mergeCell ref="C64:C67"/>
    <mergeCell ref="B68:B71"/>
    <mergeCell ref="C68:C71"/>
    <mergeCell ref="B72:B75"/>
    <mergeCell ref="C72:C75"/>
    <mergeCell ref="B76:B79"/>
    <mergeCell ref="C76:C79"/>
    <mergeCell ref="B80:B83"/>
    <mergeCell ref="C80:C83"/>
    <mergeCell ref="B84:B87"/>
    <mergeCell ref="C84:C87"/>
    <mergeCell ref="B88:B91"/>
    <mergeCell ref="C88:C91"/>
    <mergeCell ref="B100:B103"/>
    <mergeCell ref="B104:B107"/>
    <mergeCell ref="B108:B111"/>
    <mergeCell ref="B112:B115"/>
    <mergeCell ref="B116:B119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3" manualBreakCount="3">
    <brk id="49" man="1"/>
    <brk id="71" man="1"/>
    <brk id="24" man="1"/>
  </rowBreaks>
  <colBreaks count="2" manualBreakCount="2">
    <brk man="1"/>
    <brk id="1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4" width="12.57"/>
    <col customWidth="1" hidden="1" min="15" max="15" width="12.57"/>
    <col customWidth="1" min="16" max="16" width="12.57"/>
    <col customWidth="1" min="17" max="17" width="12.71"/>
    <col customWidth="1" min="18" max="18" width="15.14"/>
    <col customWidth="1" min="19" max="19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SUMIF(E60:E111,"Desinsetização Semestral",P60:Q111)</f>
        <v>22953.04</v>
      </c>
      <c r="G1" s="22"/>
      <c r="H1" s="23"/>
      <c r="I1" s="23"/>
      <c r="J1" s="23"/>
      <c r="K1" s="24"/>
      <c r="L1" s="23"/>
      <c r="M1" s="23"/>
      <c r="N1" s="23"/>
      <c r="O1" s="23"/>
      <c r="P1" s="23"/>
      <c r="Q1" s="23"/>
      <c r="R1" s="25"/>
      <c r="S1" s="26"/>
    </row>
    <row r="2" ht="20.25" customHeight="1">
      <c r="A2" s="27" t="s">
        <v>14</v>
      </c>
      <c r="B2" s="28"/>
      <c r="C2" s="28"/>
      <c r="D2" s="29"/>
      <c r="E2" s="29"/>
      <c r="F2" s="30">
        <f>SUM(P60:Q111)-F1</f>
        <v>49367.68</v>
      </c>
      <c r="G2" s="31"/>
      <c r="H2" s="28"/>
      <c r="I2" s="28"/>
      <c r="J2" s="28"/>
      <c r="K2" s="32"/>
      <c r="L2" s="28"/>
      <c r="M2" s="28"/>
      <c r="N2" s="28"/>
      <c r="O2" s="28"/>
      <c r="P2" s="28"/>
      <c r="Q2" s="28"/>
      <c r="R2" s="33"/>
      <c r="S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8"/>
      <c r="L3" s="36"/>
      <c r="M3" s="36"/>
      <c r="N3" s="37"/>
      <c r="O3" s="35"/>
      <c r="P3" s="37"/>
      <c r="Q3" s="37"/>
      <c r="R3" s="36"/>
      <c r="S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4" t="s">
        <v>25</v>
      </c>
      <c r="L4" s="41" t="s">
        <v>27</v>
      </c>
      <c r="M4" s="41" t="s">
        <v>28</v>
      </c>
      <c r="N4" s="43" t="s">
        <v>29</v>
      </c>
      <c r="O4" s="45"/>
      <c r="P4" s="43" t="s">
        <v>30</v>
      </c>
      <c r="Q4" s="43" t="s">
        <v>31</v>
      </c>
      <c r="R4" s="41" t="s">
        <v>90</v>
      </c>
      <c r="S4" s="46" t="s">
        <v>91</v>
      </c>
    </row>
    <row r="5" ht="24.0" customHeight="1">
      <c r="A5" s="226">
        <v>3.0</v>
      </c>
      <c r="B5" s="226">
        <v>46.0</v>
      </c>
      <c r="C5" s="227" t="s">
        <v>92</v>
      </c>
      <c r="D5" s="228">
        <v>5.0</v>
      </c>
      <c r="E5" s="229" t="s">
        <v>35</v>
      </c>
      <c r="F5" s="230">
        <v>453.2</v>
      </c>
      <c r="G5" s="192">
        <v>1800.0</v>
      </c>
      <c r="H5" s="193">
        <v>1132.99</v>
      </c>
      <c r="I5" s="194">
        <v>2800.0</v>
      </c>
      <c r="J5" s="194"/>
      <c r="K5" s="250">
        <v>3844.3125</v>
      </c>
      <c r="L5" s="251">
        <v>664.69</v>
      </c>
      <c r="M5" s="251">
        <f>1.28409*L5</f>
        <v>853.5217821</v>
      </c>
      <c r="N5" s="195">
        <v>411.84</v>
      </c>
      <c r="O5" s="196"/>
      <c r="P5" s="197">
        <f t="shared" ref="P5:P56" si="1">IF(SUM(F5:O5)&gt;0,ROUND(AVERAGE(F5:O5),2),"")</f>
        <v>1495.07</v>
      </c>
      <c r="Q5" s="198">
        <f t="shared" ref="Q5:Q56" si="2">IF(COUNTA(F5:O5)=1,P5,(IF(SUM(F5:O5)&gt;0,ROUND(STDEV(F5:O5),2),"")))</f>
        <v>1242.46</v>
      </c>
      <c r="R5" s="199">
        <f t="shared" ref="R5:R56" si="3">IF(SUM(P5:Q5)&gt;0,P5-Q5,"")</f>
        <v>252.61</v>
      </c>
      <c r="S5" s="200">
        <f t="shared" ref="S5:S56" si="4">IF(SUM(P5:Q5)&gt;0,SUM(P5:Q5),"")</f>
        <v>2737.53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604.26</v>
      </c>
      <c r="G6" s="202">
        <v>1620.0</v>
      </c>
      <c r="H6" s="203">
        <v>1132.99</v>
      </c>
      <c r="I6" s="204">
        <v>1400.0</v>
      </c>
      <c r="J6" s="204"/>
      <c r="K6" s="140">
        <v>4271.458333333333</v>
      </c>
      <c r="L6" s="141"/>
      <c r="M6" s="141"/>
      <c r="N6" s="205">
        <v>411.84</v>
      </c>
      <c r="O6" s="143"/>
      <c r="P6" s="144">
        <f t="shared" si="1"/>
        <v>1573.42</v>
      </c>
      <c r="Q6" s="206">
        <f t="shared" si="2"/>
        <v>1399.58</v>
      </c>
      <c r="R6" s="141">
        <f t="shared" si="3"/>
        <v>173.84</v>
      </c>
      <c r="S6" s="207">
        <f t="shared" si="4"/>
        <v>2973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186.92</v>
      </c>
      <c r="G7" s="210">
        <v>1116.0</v>
      </c>
      <c r="H7" s="211">
        <v>934.62</v>
      </c>
      <c r="I7" s="211">
        <v>950.0</v>
      </c>
      <c r="J7" s="211"/>
      <c r="K7" s="212">
        <v>2589.7225000000003</v>
      </c>
      <c r="L7" s="252"/>
      <c r="M7" s="252"/>
      <c r="N7" s="213"/>
      <c r="O7" s="214"/>
      <c r="P7" s="215">
        <f t="shared" si="1"/>
        <v>1155.45</v>
      </c>
      <c r="Q7" s="216">
        <f t="shared" si="2"/>
        <v>878.6</v>
      </c>
      <c r="R7" s="217">
        <f t="shared" si="3"/>
        <v>276.85</v>
      </c>
      <c r="S7" s="218">
        <f t="shared" si="4"/>
        <v>2034.05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52.9</v>
      </c>
      <c r="G8" s="221">
        <v>930.0</v>
      </c>
      <c r="H8" s="222">
        <v>456.2</v>
      </c>
      <c r="I8" s="223">
        <v>400.0</v>
      </c>
      <c r="J8" s="222"/>
      <c r="K8" s="154">
        <v>1857.8125</v>
      </c>
      <c r="L8" s="155"/>
      <c r="M8" s="155"/>
      <c r="N8" s="156"/>
      <c r="O8" s="157"/>
      <c r="P8" s="158">
        <f t="shared" si="1"/>
        <v>739.38</v>
      </c>
      <c r="Q8" s="224">
        <f t="shared" si="2"/>
        <v>698.9</v>
      </c>
      <c r="R8" s="160">
        <f t="shared" si="3"/>
        <v>40.48</v>
      </c>
      <c r="S8" s="225">
        <f t="shared" si="4"/>
        <v>1438.28</v>
      </c>
    </row>
    <row r="9" ht="24.0" customHeight="1">
      <c r="A9" s="63"/>
      <c r="B9" s="226">
        <v>47.0</v>
      </c>
      <c r="C9" s="227" t="s">
        <v>93</v>
      </c>
      <c r="D9" s="228">
        <v>5.0</v>
      </c>
      <c r="E9" s="229" t="s">
        <v>35</v>
      </c>
      <c r="F9" s="230">
        <v>392.56</v>
      </c>
      <c r="G9" s="192">
        <v>1800.0</v>
      </c>
      <c r="H9" s="193">
        <v>981.4</v>
      </c>
      <c r="I9" s="194">
        <v>2500.0</v>
      </c>
      <c r="J9" s="194"/>
      <c r="K9" s="250">
        <v>2787.6749999999993</v>
      </c>
      <c r="L9" s="251">
        <v>575.76</v>
      </c>
      <c r="M9" s="199">
        <f>1.28409*L9</f>
        <v>739.3276584</v>
      </c>
      <c r="N9" s="195">
        <v>411.84</v>
      </c>
      <c r="O9" s="196"/>
      <c r="P9" s="197">
        <f t="shared" si="1"/>
        <v>1273.57</v>
      </c>
      <c r="Q9" s="198">
        <f t="shared" si="2"/>
        <v>959.93</v>
      </c>
      <c r="R9" s="199">
        <f t="shared" si="3"/>
        <v>313.64</v>
      </c>
      <c r="S9" s="200">
        <f t="shared" si="4"/>
        <v>2233.5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523.42</v>
      </c>
      <c r="G10" s="202">
        <v>1620.0</v>
      </c>
      <c r="H10" s="203">
        <v>981.4</v>
      </c>
      <c r="I10" s="204">
        <v>1250.0</v>
      </c>
      <c r="J10" s="204"/>
      <c r="K10" s="140">
        <v>3097.4166666666656</v>
      </c>
      <c r="L10" s="141"/>
      <c r="M10" s="141"/>
      <c r="N10" s="205">
        <v>411.84</v>
      </c>
      <c r="O10" s="143"/>
      <c r="P10" s="144">
        <f t="shared" si="1"/>
        <v>1314.01</v>
      </c>
      <c r="Q10" s="206">
        <f t="shared" si="2"/>
        <v>982.63</v>
      </c>
      <c r="R10" s="141">
        <f t="shared" si="3"/>
        <v>331.38</v>
      </c>
      <c r="S10" s="207">
        <f t="shared" si="4"/>
        <v>2296.64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182.52</v>
      </c>
      <c r="G11" s="210">
        <v>1116.0</v>
      </c>
      <c r="H11" s="211">
        <v>981.4</v>
      </c>
      <c r="I11" s="211">
        <v>950.0</v>
      </c>
      <c r="J11" s="211"/>
      <c r="K11" s="212">
        <v>2019.1499999999999</v>
      </c>
      <c r="L11" s="252"/>
      <c r="M11" s="252"/>
      <c r="N11" s="213"/>
      <c r="O11" s="214"/>
      <c r="P11" s="215">
        <f t="shared" si="1"/>
        <v>1049.81</v>
      </c>
      <c r="Q11" s="216">
        <f t="shared" si="2"/>
        <v>653.99</v>
      </c>
      <c r="R11" s="217">
        <f t="shared" si="3"/>
        <v>395.82</v>
      </c>
      <c r="S11" s="218">
        <f t="shared" si="4"/>
        <v>1703.8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18.35</v>
      </c>
      <c r="G12" s="221">
        <v>930.0</v>
      </c>
      <c r="H12" s="222">
        <v>467.3</v>
      </c>
      <c r="I12" s="223">
        <v>300.0</v>
      </c>
      <c r="J12" s="222"/>
      <c r="K12" s="154">
        <v>1015.3874999999999</v>
      </c>
      <c r="L12" s="155"/>
      <c r="M12" s="155"/>
      <c r="N12" s="156"/>
      <c r="O12" s="157"/>
      <c r="P12" s="158">
        <f t="shared" si="1"/>
        <v>546.21</v>
      </c>
      <c r="Q12" s="224">
        <f t="shared" si="2"/>
        <v>422.17</v>
      </c>
      <c r="R12" s="160">
        <f t="shared" si="3"/>
        <v>124.04</v>
      </c>
      <c r="S12" s="225">
        <f t="shared" si="4"/>
        <v>968.38</v>
      </c>
    </row>
    <row r="13" ht="24.0" customHeight="1">
      <c r="A13" s="63"/>
      <c r="B13" s="226">
        <v>48.0</v>
      </c>
      <c r="C13" s="227" t="s">
        <v>94</v>
      </c>
      <c r="D13" s="228">
        <v>5.0</v>
      </c>
      <c r="E13" s="229" t="s">
        <v>35</v>
      </c>
      <c r="F13" s="230">
        <v>210.0</v>
      </c>
      <c r="G13" s="194">
        <v>1200.0</v>
      </c>
      <c r="H13" s="193">
        <v>630.0</v>
      </c>
      <c r="I13" s="194"/>
      <c r="J13" s="194"/>
      <c r="K13" s="250"/>
      <c r="L13" s="251">
        <v>308.0</v>
      </c>
      <c r="M13" s="251">
        <v>395.5</v>
      </c>
      <c r="N13" s="195">
        <v>411.84</v>
      </c>
      <c r="O13" s="196"/>
      <c r="P13" s="197">
        <f t="shared" si="1"/>
        <v>525.89</v>
      </c>
      <c r="Q13" s="198">
        <f t="shared" si="2"/>
        <v>358.48</v>
      </c>
      <c r="R13" s="199">
        <f t="shared" si="3"/>
        <v>167.41</v>
      </c>
      <c r="S13" s="200">
        <f t="shared" si="4"/>
        <v>884.37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280.0</v>
      </c>
      <c r="G14" s="204">
        <v>1080.0</v>
      </c>
      <c r="H14" s="203">
        <v>630.0</v>
      </c>
      <c r="I14" s="204"/>
      <c r="J14" s="204"/>
      <c r="K14" s="140"/>
      <c r="L14" s="141"/>
      <c r="M14" s="141"/>
      <c r="N14" s="205">
        <v>411.84</v>
      </c>
      <c r="O14" s="143"/>
      <c r="P14" s="144">
        <f t="shared" si="1"/>
        <v>600.46</v>
      </c>
      <c r="Q14" s="206">
        <f t="shared" si="2"/>
        <v>350.76</v>
      </c>
      <c r="R14" s="141">
        <f t="shared" si="3"/>
        <v>249.7</v>
      </c>
      <c r="S14" s="207">
        <f t="shared" si="4"/>
        <v>951.22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105.0</v>
      </c>
      <c r="G15" s="253">
        <v>930.0</v>
      </c>
      <c r="H15" s="211">
        <v>630.0</v>
      </c>
      <c r="I15" s="211"/>
      <c r="J15" s="211"/>
      <c r="K15" s="212"/>
      <c r="L15" s="252"/>
      <c r="M15" s="252"/>
      <c r="N15" s="213"/>
      <c r="O15" s="214"/>
      <c r="P15" s="215">
        <f t="shared" si="1"/>
        <v>555</v>
      </c>
      <c r="Q15" s="216">
        <f t="shared" si="2"/>
        <v>417.58</v>
      </c>
      <c r="R15" s="217">
        <f t="shared" si="3"/>
        <v>137.42</v>
      </c>
      <c r="S15" s="218">
        <f t="shared" si="4"/>
        <v>972.58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0.0</v>
      </c>
      <c r="G16" s="223">
        <v>0.0</v>
      </c>
      <c r="H16" s="222">
        <v>0.0</v>
      </c>
      <c r="I16" s="223"/>
      <c r="J16" s="222"/>
      <c r="K16" s="154"/>
      <c r="L16" s="155"/>
      <c r="M16" s="155"/>
      <c r="N16" s="156"/>
      <c r="O16" s="157"/>
      <c r="P16" s="158" t="str">
        <f t="shared" si="1"/>
        <v/>
      </c>
      <c r="Q16" s="224" t="str">
        <f t="shared" si="2"/>
        <v/>
      </c>
      <c r="R16" s="160" t="str">
        <f t="shared" si="3"/>
        <v/>
      </c>
      <c r="S16" s="225" t="str">
        <f t="shared" si="4"/>
        <v/>
      </c>
    </row>
    <row r="17" ht="24.0" customHeight="1">
      <c r="A17" s="63"/>
      <c r="B17" s="226">
        <v>49.0</v>
      </c>
      <c r="C17" s="227" t="s">
        <v>95</v>
      </c>
      <c r="D17" s="228">
        <v>5.0</v>
      </c>
      <c r="E17" s="229" t="s">
        <v>35</v>
      </c>
      <c r="F17" s="230">
        <v>721.06</v>
      </c>
      <c r="G17" s="192">
        <v>2350.0</v>
      </c>
      <c r="H17" s="193">
        <v>1802.64</v>
      </c>
      <c r="I17" s="194">
        <v>2500.0</v>
      </c>
      <c r="J17" s="194"/>
      <c r="K17" s="250">
        <v>4650.848749999999</v>
      </c>
      <c r="L17" s="251">
        <v>1057.55</v>
      </c>
      <c r="M17" s="199">
        <f>1.28409*L17</f>
        <v>1357.98938</v>
      </c>
      <c r="N17" s="195">
        <v>411.84</v>
      </c>
      <c r="O17" s="196"/>
      <c r="P17" s="197">
        <f t="shared" si="1"/>
        <v>1856.49</v>
      </c>
      <c r="Q17" s="198">
        <f t="shared" si="2"/>
        <v>1348.65</v>
      </c>
      <c r="R17" s="199">
        <f t="shared" si="3"/>
        <v>507.84</v>
      </c>
      <c r="S17" s="200">
        <f t="shared" si="4"/>
        <v>3205.14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961.41</v>
      </c>
      <c r="G18" s="202">
        <v>2115.0</v>
      </c>
      <c r="H18" s="203">
        <v>1802.64</v>
      </c>
      <c r="I18" s="204">
        <v>1250.0</v>
      </c>
      <c r="J18" s="204"/>
      <c r="K18" s="140">
        <v>5167.6097222222215</v>
      </c>
      <c r="L18" s="141"/>
      <c r="M18" s="141"/>
      <c r="N18" s="205">
        <v>411.84</v>
      </c>
      <c r="O18" s="143"/>
      <c r="P18" s="144">
        <f t="shared" si="1"/>
        <v>1951.42</v>
      </c>
      <c r="Q18" s="206">
        <f t="shared" si="2"/>
        <v>1687.32</v>
      </c>
      <c r="R18" s="141">
        <f t="shared" si="3"/>
        <v>264.1</v>
      </c>
      <c r="S18" s="207">
        <f t="shared" si="4"/>
        <v>3638.74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277.17</v>
      </c>
      <c r="G19" s="210">
        <v>1116.0</v>
      </c>
      <c r="H19" s="211">
        <v>1385.86</v>
      </c>
      <c r="I19" s="211">
        <v>1150.0</v>
      </c>
      <c r="J19" s="211"/>
      <c r="K19" s="212">
        <v>2669.7749999999996</v>
      </c>
      <c r="L19" s="252"/>
      <c r="M19" s="252"/>
      <c r="N19" s="213"/>
      <c r="O19" s="214"/>
      <c r="P19" s="215">
        <f t="shared" si="1"/>
        <v>1319.76</v>
      </c>
      <c r="Q19" s="216">
        <f t="shared" si="2"/>
        <v>863.75</v>
      </c>
      <c r="R19" s="217">
        <f t="shared" si="3"/>
        <v>456.01</v>
      </c>
      <c r="S19" s="218">
        <f t="shared" si="4"/>
        <v>2183.51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111.14</v>
      </c>
      <c r="G20" s="221">
        <v>930.0</v>
      </c>
      <c r="H20" s="222">
        <v>768.6</v>
      </c>
      <c r="I20" s="223">
        <v>500.0</v>
      </c>
      <c r="J20" s="222"/>
      <c r="K20" s="154">
        <v>2270.21875</v>
      </c>
      <c r="L20" s="155"/>
      <c r="M20" s="155"/>
      <c r="N20" s="156"/>
      <c r="O20" s="157"/>
      <c r="P20" s="158">
        <f t="shared" si="1"/>
        <v>915.99</v>
      </c>
      <c r="Q20" s="224">
        <f t="shared" si="2"/>
        <v>818.03</v>
      </c>
      <c r="R20" s="160">
        <f t="shared" si="3"/>
        <v>97.96</v>
      </c>
      <c r="S20" s="225">
        <f t="shared" si="4"/>
        <v>1734.02</v>
      </c>
    </row>
    <row r="21" ht="24.0" customHeight="1">
      <c r="A21" s="63"/>
      <c r="B21" s="226">
        <v>50.0</v>
      </c>
      <c r="C21" s="227" t="s">
        <v>96</v>
      </c>
      <c r="D21" s="228">
        <v>5.0</v>
      </c>
      <c r="E21" s="229" t="s">
        <v>35</v>
      </c>
      <c r="F21" s="230">
        <v>881.52</v>
      </c>
      <c r="G21" s="192">
        <v>2350.0</v>
      </c>
      <c r="H21" s="193">
        <v>2203.8</v>
      </c>
      <c r="I21" s="194">
        <v>3600.0</v>
      </c>
      <c r="J21" s="194"/>
      <c r="K21" s="250">
        <v>5057.654375</v>
      </c>
      <c r="L21" s="251">
        <v>1292.9</v>
      </c>
      <c r="M21" s="199">
        <f>1.28409*L21</f>
        <v>1660.199961</v>
      </c>
      <c r="N21" s="195">
        <v>411.84</v>
      </c>
      <c r="O21" s="196"/>
      <c r="P21" s="197">
        <f t="shared" si="1"/>
        <v>2182.24</v>
      </c>
      <c r="Q21" s="198">
        <f t="shared" si="2"/>
        <v>1521.1</v>
      </c>
      <c r="R21" s="199">
        <f t="shared" si="3"/>
        <v>661.14</v>
      </c>
      <c r="S21" s="200">
        <f t="shared" si="4"/>
        <v>3703.34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1175.36</v>
      </c>
      <c r="G22" s="202">
        <v>2115.0</v>
      </c>
      <c r="H22" s="203">
        <v>2203.8</v>
      </c>
      <c r="I22" s="204">
        <v>1800.0</v>
      </c>
      <c r="J22" s="204"/>
      <c r="K22" s="140">
        <v>5619.615972222222</v>
      </c>
      <c r="L22" s="141"/>
      <c r="M22" s="141"/>
      <c r="N22" s="205">
        <v>411.84</v>
      </c>
      <c r="O22" s="143"/>
      <c r="P22" s="144">
        <f t="shared" si="1"/>
        <v>2220.94</v>
      </c>
      <c r="Q22" s="206">
        <f t="shared" si="2"/>
        <v>1794.76</v>
      </c>
      <c r="R22" s="141">
        <f t="shared" si="3"/>
        <v>426.18</v>
      </c>
      <c r="S22" s="207">
        <f t="shared" si="4"/>
        <v>4015.7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241.51</v>
      </c>
      <c r="G23" s="210">
        <v>1116.0</v>
      </c>
      <c r="H23" s="211">
        <v>1207.54</v>
      </c>
      <c r="I23" s="211">
        <v>1100.0</v>
      </c>
      <c r="J23" s="211"/>
      <c r="K23" s="212">
        <v>3086.661875</v>
      </c>
      <c r="L23" s="252"/>
      <c r="M23" s="252"/>
      <c r="N23" s="213"/>
      <c r="O23" s="214"/>
      <c r="P23" s="215">
        <f t="shared" si="1"/>
        <v>1350.34</v>
      </c>
      <c r="Q23" s="216">
        <f t="shared" si="2"/>
        <v>1046.7</v>
      </c>
      <c r="R23" s="217">
        <f t="shared" si="3"/>
        <v>303.64</v>
      </c>
      <c r="S23" s="218">
        <f t="shared" si="4"/>
        <v>2397.04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265.67</v>
      </c>
      <c r="G24" s="221">
        <v>1116.0</v>
      </c>
      <c r="H24" s="222">
        <v>996.25</v>
      </c>
      <c r="I24" s="223">
        <v>600.0</v>
      </c>
      <c r="J24" s="222"/>
      <c r="K24" s="154">
        <v>2993.65875</v>
      </c>
      <c r="L24" s="155"/>
      <c r="M24" s="155"/>
      <c r="N24" s="156"/>
      <c r="O24" s="157"/>
      <c r="P24" s="158">
        <f t="shared" si="1"/>
        <v>1194.32</v>
      </c>
      <c r="Q24" s="224">
        <f t="shared" si="2"/>
        <v>1060.49</v>
      </c>
      <c r="R24" s="160">
        <f t="shared" si="3"/>
        <v>133.83</v>
      </c>
      <c r="S24" s="225">
        <f t="shared" si="4"/>
        <v>2254.81</v>
      </c>
    </row>
    <row r="25" ht="24.0" customHeight="1">
      <c r="A25" s="63"/>
      <c r="B25" s="226">
        <v>51.0</v>
      </c>
      <c r="C25" s="227" t="s">
        <v>97</v>
      </c>
      <c r="D25" s="228">
        <v>5.0</v>
      </c>
      <c r="E25" s="229" t="s">
        <v>35</v>
      </c>
      <c r="F25" s="230">
        <v>532.36</v>
      </c>
      <c r="G25" s="192">
        <v>1800.0</v>
      </c>
      <c r="H25" s="193">
        <v>1330.89</v>
      </c>
      <c r="I25" s="194">
        <v>3400.0</v>
      </c>
      <c r="J25" s="194"/>
      <c r="K25" s="250">
        <v>2956.334375</v>
      </c>
      <c r="L25" s="251">
        <v>780.79</v>
      </c>
      <c r="M25" s="199">
        <f>1.28409*L25</f>
        <v>1002.604631</v>
      </c>
      <c r="N25" s="195">
        <v>411.84</v>
      </c>
      <c r="O25" s="196"/>
      <c r="P25" s="197">
        <f t="shared" si="1"/>
        <v>1526.85</v>
      </c>
      <c r="Q25" s="198">
        <f t="shared" si="2"/>
        <v>1116.68</v>
      </c>
      <c r="R25" s="199">
        <f t="shared" si="3"/>
        <v>410.17</v>
      </c>
      <c r="S25" s="200">
        <f t="shared" si="4"/>
        <v>2643.53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709.81</v>
      </c>
      <c r="G26" s="202">
        <v>1620.0</v>
      </c>
      <c r="H26" s="203">
        <v>1330.89</v>
      </c>
      <c r="I26" s="204">
        <v>1700.0</v>
      </c>
      <c r="J26" s="204"/>
      <c r="K26" s="140">
        <v>3284.815972222222</v>
      </c>
      <c r="L26" s="141"/>
      <c r="M26" s="141"/>
      <c r="N26" s="205">
        <v>411.84</v>
      </c>
      <c r="O26" s="143"/>
      <c r="P26" s="144">
        <f t="shared" si="1"/>
        <v>1509.56</v>
      </c>
      <c r="Q26" s="206">
        <f t="shared" si="2"/>
        <v>1007.62</v>
      </c>
      <c r="R26" s="141">
        <f t="shared" si="3"/>
        <v>501.94</v>
      </c>
      <c r="S26" s="207">
        <f t="shared" si="4"/>
        <v>2517.18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180.36</v>
      </c>
      <c r="G27" s="210">
        <v>1116.0</v>
      </c>
      <c r="H27" s="211">
        <v>901.78</v>
      </c>
      <c r="I27" s="211">
        <v>900.0</v>
      </c>
      <c r="J27" s="211"/>
      <c r="K27" s="212">
        <v>2211.1443750000003</v>
      </c>
      <c r="L27" s="252"/>
      <c r="M27" s="252"/>
      <c r="N27" s="213"/>
      <c r="O27" s="214"/>
      <c r="P27" s="215">
        <f t="shared" si="1"/>
        <v>1061.86</v>
      </c>
      <c r="Q27" s="216">
        <f t="shared" si="2"/>
        <v>733.6</v>
      </c>
      <c r="R27" s="217">
        <f t="shared" si="3"/>
        <v>328.26</v>
      </c>
      <c r="S27" s="218">
        <f t="shared" si="4"/>
        <v>1795.46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114.43</v>
      </c>
      <c r="G28" s="221">
        <v>930.0</v>
      </c>
      <c r="H28" s="222">
        <v>429.1</v>
      </c>
      <c r="I28" s="223">
        <v>450.0</v>
      </c>
      <c r="J28" s="222"/>
      <c r="K28" s="154">
        <v>2157.9375</v>
      </c>
      <c r="L28" s="155"/>
      <c r="M28" s="155"/>
      <c r="N28" s="156"/>
      <c r="O28" s="157"/>
      <c r="P28" s="158">
        <f t="shared" si="1"/>
        <v>816.29</v>
      </c>
      <c r="Q28" s="224">
        <f t="shared" si="2"/>
        <v>804.62</v>
      </c>
      <c r="R28" s="160">
        <f t="shared" si="3"/>
        <v>11.67</v>
      </c>
      <c r="S28" s="225">
        <f t="shared" si="4"/>
        <v>1620.91</v>
      </c>
    </row>
    <row r="29" ht="24.0" customHeight="1">
      <c r="A29" s="63"/>
      <c r="B29" s="226">
        <v>52.0</v>
      </c>
      <c r="C29" s="227" t="s">
        <v>98</v>
      </c>
      <c r="D29" s="228">
        <v>5.0</v>
      </c>
      <c r="E29" s="229" t="s">
        <v>35</v>
      </c>
      <c r="F29" s="230">
        <v>1363.98</v>
      </c>
      <c r="G29" s="192">
        <v>3150.0</v>
      </c>
      <c r="H29" s="193">
        <v>3409.95</v>
      </c>
      <c r="I29" s="194">
        <v>3250.0</v>
      </c>
      <c r="J29" s="194"/>
      <c r="K29" s="250">
        <v>5934.75</v>
      </c>
      <c r="L29" s="251">
        <v>2000.5</v>
      </c>
      <c r="M29" s="199">
        <f>1.28409*L29</f>
        <v>2568.822045</v>
      </c>
      <c r="N29" s="195">
        <v>411.84</v>
      </c>
      <c r="O29" s="196"/>
      <c r="P29" s="197">
        <f t="shared" si="1"/>
        <v>2761.23</v>
      </c>
      <c r="Q29" s="198">
        <f t="shared" si="2"/>
        <v>1646.2</v>
      </c>
      <c r="R29" s="199">
        <f t="shared" si="3"/>
        <v>1115.03</v>
      </c>
      <c r="S29" s="200">
        <f t="shared" si="4"/>
        <v>4407.43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1818.64</v>
      </c>
      <c r="G30" s="202">
        <v>2835.0</v>
      </c>
      <c r="H30" s="203">
        <v>3409.95</v>
      </c>
      <c r="I30" s="204">
        <v>1625.0</v>
      </c>
      <c r="J30" s="204"/>
      <c r="K30" s="140">
        <v>6594.166666666666</v>
      </c>
      <c r="L30" s="141"/>
      <c r="M30" s="141"/>
      <c r="N30" s="205">
        <v>411.84</v>
      </c>
      <c r="O30" s="143"/>
      <c r="P30" s="144">
        <f t="shared" si="1"/>
        <v>2782.43</v>
      </c>
      <c r="Q30" s="206">
        <f t="shared" si="2"/>
        <v>2136.08</v>
      </c>
      <c r="R30" s="141">
        <f t="shared" si="3"/>
        <v>646.35</v>
      </c>
      <c r="S30" s="207">
        <f t="shared" si="4"/>
        <v>4918.51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452.4</v>
      </c>
      <c r="G31" s="210">
        <v>1836.0</v>
      </c>
      <c r="H31" s="211">
        <v>2262.0</v>
      </c>
      <c r="I31" s="211">
        <v>1500.0</v>
      </c>
      <c r="J31" s="211"/>
      <c r="K31" s="212">
        <v>3990.0</v>
      </c>
      <c r="L31" s="252"/>
      <c r="M31" s="252"/>
      <c r="N31" s="213"/>
      <c r="O31" s="214"/>
      <c r="P31" s="215">
        <f t="shared" si="1"/>
        <v>2008.08</v>
      </c>
      <c r="Q31" s="216">
        <f t="shared" si="2"/>
        <v>1294.25</v>
      </c>
      <c r="R31" s="217">
        <f t="shared" si="3"/>
        <v>713.83</v>
      </c>
      <c r="S31" s="218">
        <f t="shared" si="4"/>
        <v>3302.33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306.12</v>
      </c>
      <c r="G32" s="221">
        <v>1116.0</v>
      </c>
      <c r="H32" s="222">
        <v>1147.95</v>
      </c>
      <c r="I32" s="223">
        <v>890.0</v>
      </c>
      <c r="J32" s="222"/>
      <c r="K32" s="154">
        <v>2133.25</v>
      </c>
      <c r="L32" s="155"/>
      <c r="M32" s="155"/>
      <c r="N32" s="156"/>
      <c r="O32" s="157"/>
      <c r="P32" s="158">
        <f t="shared" si="1"/>
        <v>1118.66</v>
      </c>
      <c r="Q32" s="224">
        <f t="shared" si="2"/>
        <v>660.07</v>
      </c>
      <c r="R32" s="160">
        <f t="shared" si="3"/>
        <v>458.59</v>
      </c>
      <c r="S32" s="225">
        <f t="shared" si="4"/>
        <v>1778.73</v>
      </c>
    </row>
    <row r="33" ht="24.0" customHeight="1">
      <c r="A33" s="63"/>
      <c r="B33" s="226">
        <v>53.0</v>
      </c>
      <c r="C33" s="227" t="s">
        <v>99</v>
      </c>
      <c r="D33" s="228">
        <v>5.0</v>
      </c>
      <c r="E33" s="229" t="s">
        <v>35</v>
      </c>
      <c r="F33" s="230">
        <v>668.56</v>
      </c>
      <c r="G33" s="192">
        <v>2350.0</v>
      </c>
      <c r="H33" s="193">
        <v>1671.39</v>
      </c>
      <c r="I33" s="194">
        <v>3400.0</v>
      </c>
      <c r="J33" s="194"/>
      <c r="K33" s="250">
        <v>4056.09375</v>
      </c>
      <c r="L33" s="251">
        <v>980.55</v>
      </c>
      <c r="M33" s="199">
        <f>1.28409*L33</f>
        <v>1259.11445</v>
      </c>
      <c r="N33" s="195">
        <v>411.84</v>
      </c>
      <c r="O33" s="196"/>
      <c r="P33" s="197">
        <f t="shared" si="1"/>
        <v>1849.69</v>
      </c>
      <c r="Q33" s="198">
        <f t="shared" si="2"/>
        <v>1315.86</v>
      </c>
      <c r="R33" s="199">
        <f t="shared" si="3"/>
        <v>533.83</v>
      </c>
      <c r="S33" s="200">
        <f t="shared" si="4"/>
        <v>3165.55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891.41</v>
      </c>
      <c r="G34" s="202">
        <v>2115.0</v>
      </c>
      <c r="H34" s="203">
        <v>1671.39</v>
      </c>
      <c r="I34" s="204">
        <v>1700.0</v>
      </c>
      <c r="J34" s="204"/>
      <c r="K34" s="140">
        <v>4506.770833333333</v>
      </c>
      <c r="L34" s="141"/>
      <c r="M34" s="141"/>
      <c r="N34" s="205">
        <v>411.84</v>
      </c>
      <c r="O34" s="143"/>
      <c r="P34" s="144">
        <f t="shared" si="1"/>
        <v>1882.74</v>
      </c>
      <c r="Q34" s="206">
        <f t="shared" si="2"/>
        <v>1425.75</v>
      </c>
      <c r="R34" s="141">
        <f t="shared" si="3"/>
        <v>456.99</v>
      </c>
      <c r="S34" s="207">
        <f t="shared" si="4"/>
        <v>3308.49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153.23</v>
      </c>
      <c r="G35" s="210">
        <v>1116.0</v>
      </c>
      <c r="H35" s="211">
        <v>930.4</v>
      </c>
      <c r="I35" s="211">
        <v>900.0</v>
      </c>
      <c r="J35" s="211"/>
      <c r="K35" s="212">
        <v>2305.4249999999997</v>
      </c>
      <c r="L35" s="252"/>
      <c r="M35" s="252"/>
      <c r="N35" s="213"/>
      <c r="O35" s="214"/>
      <c r="P35" s="215">
        <f t="shared" si="1"/>
        <v>1081.01</v>
      </c>
      <c r="Q35" s="216">
        <f t="shared" si="2"/>
        <v>777.28</v>
      </c>
      <c r="R35" s="217">
        <f t="shared" si="3"/>
        <v>303.73</v>
      </c>
      <c r="S35" s="218">
        <f t="shared" si="4"/>
        <v>1858.29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241.39</v>
      </c>
      <c r="G36" s="221">
        <v>1116.0</v>
      </c>
      <c r="H36" s="222">
        <v>673.0</v>
      </c>
      <c r="I36" s="223">
        <v>990.0</v>
      </c>
      <c r="J36" s="222"/>
      <c r="K36" s="154">
        <v>2653.0499999999997</v>
      </c>
      <c r="L36" s="155"/>
      <c r="M36" s="155"/>
      <c r="N36" s="156"/>
      <c r="O36" s="157"/>
      <c r="P36" s="158">
        <f t="shared" si="1"/>
        <v>1134.69</v>
      </c>
      <c r="Q36" s="224">
        <f t="shared" si="2"/>
        <v>913.49</v>
      </c>
      <c r="R36" s="160">
        <f t="shared" si="3"/>
        <v>221.2</v>
      </c>
      <c r="S36" s="225">
        <f t="shared" si="4"/>
        <v>2048.18</v>
      </c>
    </row>
    <row r="37" ht="24.0" customHeight="1">
      <c r="A37" s="63"/>
      <c r="B37" s="226">
        <v>54.0</v>
      </c>
      <c r="C37" s="227" t="s">
        <v>100</v>
      </c>
      <c r="D37" s="228">
        <v>5.0</v>
      </c>
      <c r="E37" s="229" t="s">
        <v>35</v>
      </c>
      <c r="F37" s="230">
        <v>559.82</v>
      </c>
      <c r="G37" s="192">
        <v>1800.0</v>
      </c>
      <c r="H37" s="193">
        <v>1399.54</v>
      </c>
      <c r="I37" s="194">
        <v>3000.0</v>
      </c>
      <c r="J37" s="194"/>
      <c r="K37" s="250">
        <v>3821.3812500000004</v>
      </c>
      <c r="L37" s="251">
        <v>821.07</v>
      </c>
      <c r="M37" s="199">
        <f>1.28409*L37</f>
        <v>1054.327776</v>
      </c>
      <c r="N37" s="195">
        <v>411.84</v>
      </c>
      <c r="O37" s="196"/>
      <c r="P37" s="197">
        <f t="shared" si="1"/>
        <v>1608.5</v>
      </c>
      <c r="Q37" s="198">
        <f t="shared" si="2"/>
        <v>1217.28</v>
      </c>
      <c r="R37" s="199">
        <f t="shared" si="3"/>
        <v>391.22</v>
      </c>
      <c r="S37" s="200">
        <f t="shared" si="4"/>
        <v>2825.78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746.42</v>
      </c>
      <c r="G38" s="202">
        <v>1620.0</v>
      </c>
      <c r="H38" s="203">
        <v>1399.54</v>
      </c>
      <c r="I38" s="204">
        <v>1500.0</v>
      </c>
      <c r="J38" s="204"/>
      <c r="K38" s="140">
        <v>4245.979166666667</v>
      </c>
      <c r="L38" s="141"/>
      <c r="M38" s="141"/>
      <c r="N38" s="205">
        <v>411.84</v>
      </c>
      <c r="O38" s="143"/>
      <c r="P38" s="144">
        <f t="shared" si="1"/>
        <v>1653.96</v>
      </c>
      <c r="Q38" s="206">
        <f t="shared" si="2"/>
        <v>1354.6</v>
      </c>
      <c r="R38" s="141">
        <f t="shared" si="3"/>
        <v>299.36</v>
      </c>
      <c r="S38" s="207">
        <f t="shared" si="4"/>
        <v>3008.56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142.79</v>
      </c>
      <c r="G39" s="210">
        <v>930.0</v>
      </c>
      <c r="H39" s="211">
        <v>879.0</v>
      </c>
      <c r="I39" s="211">
        <v>900.0</v>
      </c>
      <c r="J39" s="211"/>
      <c r="K39" s="212">
        <v>2035.3912500000001</v>
      </c>
      <c r="L39" s="252"/>
      <c r="M39" s="252"/>
      <c r="N39" s="213"/>
      <c r="O39" s="214"/>
      <c r="P39" s="215">
        <f t="shared" si="1"/>
        <v>977.44</v>
      </c>
      <c r="Q39" s="216">
        <f t="shared" si="2"/>
        <v>677.1</v>
      </c>
      <c r="R39" s="217">
        <f t="shared" si="3"/>
        <v>300.34</v>
      </c>
      <c r="S39" s="218">
        <f t="shared" si="4"/>
        <v>1654.54</v>
      </c>
    </row>
    <row r="40" ht="24.0" customHeight="1">
      <c r="A40" s="63"/>
      <c r="B40" s="99"/>
      <c r="C40" s="99"/>
      <c r="D40" s="219">
        <v>1.0</v>
      </c>
      <c r="E40" s="220" t="s">
        <v>38</v>
      </c>
      <c r="F40" s="152">
        <v>182.82</v>
      </c>
      <c r="G40" s="221">
        <v>930.0</v>
      </c>
      <c r="H40" s="222">
        <v>678.45</v>
      </c>
      <c r="I40" s="223">
        <v>900.0</v>
      </c>
      <c r="J40" s="222"/>
      <c r="K40" s="154">
        <v>1966.8424999999997</v>
      </c>
      <c r="L40" s="155"/>
      <c r="M40" s="155"/>
      <c r="N40" s="156"/>
      <c r="O40" s="157"/>
      <c r="P40" s="158">
        <f t="shared" si="1"/>
        <v>931.62</v>
      </c>
      <c r="Q40" s="224">
        <f t="shared" si="2"/>
        <v>651.44</v>
      </c>
      <c r="R40" s="160">
        <f t="shared" si="3"/>
        <v>280.18</v>
      </c>
      <c r="S40" s="225">
        <f t="shared" si="4"/>
        <v>1583.06</v>
      </c>
    </row>
    <row r="41" ht="24.0" customHeight="1">
      <c r="A41" s="63"/>
      <c r="B41" s="226">
        <v>55.0</v>
      </c>
      <c r="C41" s="227" t="s">
        <v>101</v>
      </c>
      <c r="D41" s="228">
        <v>5.0</v>
      </c>
      <c r="E41" s="229" t="s">
        <v>35</v>
      </c>
      <c r="F41" s="230">
        <v>6111.2</v>
      </c>
      <c r="G41" s="192">
        <v>5100.0</v>
      </c>
      <c r="H41" s="193">
        <v>15278.01</v>
      </c>
      <c r="I41" s="194">
        <v>5000.0</v>
      </c>
      <c r="J41" s="194"/>
      <c r="K41" s="250">
        <v>6243.130625</v>
      </c>
      <c r="L41" s="251">
        <v>8963.1</v>
      </c>
      <c r="M41" s="199">
        <f>1.28409*L41</f>
        <v>11509.42708</v>
      </c>
      <c r="N41" s="195">
        <v>411.84</v>
      </c>
      <c r="O41" s="196"/>
      <c r="P41" s="197">
        <f t="shared" si="1"/>
        <v>7327.09</v>
      </c>
      <c r="Q41" s="198">
        <f t="shared" si="2"/>
        <v>4539.27</v>
      </c>
      <c r="R41" s="199">
        <f t="shared" si="3"/>
        <v>2787.82</v>
      </c>
      <c r="S41" s="200">
        <f t="shared" si="4"/>
        <v>11866.36</v>
      </c>
    </row>
    <row r="42" ht="24.0" customHeight="1">
      <c r="A42" s="63"/>
      <c r="B42" s="63"/>
      <c r="C42" s="63"/>
      <c r="D42" s="201">
        <v>1.0</v>
      </c>
      <c r="E42" s="137" t="s">
        <v>36</v>
      </c>
      <c r="F42" s="139">
        <v>8148.27</v>
      </c>
      <c r="G42" s="202">
        <v>4590.0</v>
      </c>
      <c r="H42" s="203">
        <v>15278.01</v>
      </c>
      <c r="I42" s="204">
        <v>2500.0</v>
      </c>
      <c r="J42" s="204"/>
      <c r="K42" s="140">
        <v>6936.811805555555</v>
      </c>
      <c r="L42" s="141"/>
      <c r="M42" s="141"/>
      <c r="N42" s="205">
        <v>411.84</v>
      </c>
      <c r="O42" s="143"/>
      <c r="P42" s="144">
        <f t="shared" si="1"/>
        <v>6310.82</v>
      </c>
      <c r="Q42" s="206">
        <f t="shared" si="2"/>
        <v>5224.18</v>
      </c>
      <c r="R42" s="141">
        <f t="shared" si="3"/>
        <v>1086.64</v>
      </c>
      <c r="S42" s="207">
        <f t="shared" si="4"/>
        <v>11535</v>
      </c>
    </row>
    <row r="43" ht="24.0" customHeight="1">
      <c r="A43" s="63"/>
      <c r="B43" s="63"/>
      <c r="C43" s="63"/>
      <c r="D43" s="208">
        <v>1.0</v>
      </c>
      <c r="E43" s="209" t="s">
        <v>37</v>
      </c>
      <c r="F43" s="191">
        <v>1121.55</v>
      </c>
      <c r="G43" s="210">
        <v>3276.0</v>
      </c>
      <c r="H43" s="211">
        <v>5607.73</v>
      </c>
      <c r="I43" s="211">
        <v>2542.17</v>
      </c>
      <c r="J43" s="211"/>
      <c r="K43" s="212">
        <v>3749.8343749999995</v>
      </c>
      <c r="L43" s="252"/>
      <c r="M43" s="252"/>
      <c r="N43" s="213"/>
      <c r="O43" s="214"/>
      <c r="P43" s="215">
        <f t="shared" si="1"/>
        <v>3259.46</v>
      </c>
      <c r="Q43" s="216">
        <f t="shared" si="2"/>
        <v>1646.23</v>
      </c>
      <c r="R43" s="217">
        <f t="shared" si="3"/>
        <v>1613.23</v>
      </c>
      <c r="S43" s="218">
        <f t="shared" si="4"/>
        <v>4905.69</v>
      </c>
    </row>
    <row r="44" ht="24.0" customHeight="1">
      <c r="A44" s="63"/>
      <c r="B44" s="99"/>
      <c r="C44" s="99"/>
      <c r="D44" s="219">
        <v>1.0</v>
      </c>
      <c r="E44" s="220" t="s">
        <v>38</v>
      </c>
      <c r="F44" s="152">
        <v>2578.74</v>
      </c>
      <c r="G44" s="221">
        <v>5076.0</v>
      </c>
      <c r="H44" s="222">
        <v>9670.27</v>
      </c>
      <c r="I44" s="223">
        <v>4512.8</v>
      </c>
      <c r="J44" s="222"/>
      <c r="K44" s="154">
        <v>3871.3531250000005</v>
      </c>
      <c r="L44" s="155"/>
      <c r="M44" s="155"/>
      <c r="N44" s="156"/>
      <c r="O44" s="157"/>
      <c r="P44" s="158">
        <f t="shared" si="1"/>
        <v>5141.83</v>
      </c>
      <c r="Q44" s="224">
        <f t="shared" si="2"/>
        <v>2696.77</v>
      </c>
      <c r="R44" s="160">
        <f t="shared" si="3"/>
        <v>2445.06</v>
      </c>
      <c r="S44" s="225">
        <f t="shared" si="4"/>
        <v>7838.6</v>
      </c>
    </row>
    <row r="45" ht="24.0" customHeight="1">
      <c r="A45" s="63"/>
      <c r="B45" s="226">
        <v>56.0</v>
      </c>
      <c r="C45" s="227" t="s">
        <v>102</v>
      </c>
      <c r="D45" s="228">
        <v>5.0</v>
      </c>
      <c r="E45" s="229" t="s">
        <v>35</v>
      </c>
      <c r="F45" s="230">
        <v>265.67</v>
      </c>
      <c r="G45" s="192">
        <v>1200.0</v>
      </c>
      <c r="H45" s="193">
        <v>664.18</v>
      </c>
      <c r="I45" s="194">
        <v>2300.0</v>
      </c>
      <c r="J45" s="194"/>
      <c r="K45" s="250">
        <v>3503.3</v>
      </c>
      <c r="L45" s="251">
        <v>389.66</v>
      </c>
      <c r="M45" s="199">
        <f>1.28409*L45</f>
        <v>500.3585094</v>
      </c>
      <c r="N45" s="195">
        <v>411.84</v>
      </c>
      <c r="O45" s="196"/>
      <c r="P45" s="197">
        <f t="shared" si="1"/>
        <v>1154.38</v>
      </c>
      <c r="Q45" s="198">
        <f t="shared" si="2"/>
        <v>1160.42</v>
      </c>
      <c r="R45" s="199">
        <f t="shared" si="3"/>
        <v>-6.04</v>
      </c>
      <c r="S45" s="200">
        <f t="shared" si="4"/>
        <v>2314.8</v>
      </c>
    </row>
    <row r="46" ht="24.0" customHeight="1">
      <c r="A46" s="63"/>
      <c r="B46" s="63"/>
      <c r="C46" s="63"/>
      <c r="D46" s="201">
        <v>1.0</v>
      </c>
      <c r="E46" s="137" t="s">
        <v>36</v>
      </c>
      <c r="F46" s="139">
        <v>354.23</v>
      </c>
      <c r="G46" s="202">
        <v>1080.0</v>
      </c>
      <c r="H46" s="203">
        <v>664.18</v>
      </c>
      <c r="I46" s="204">
        <v>1150.0</v>
      </c>
      <c r="J46" s="204"/>
      <c r="K46" s="140">
        <v>3892.5555555555557</v>
      </c>
      <c r="L46" s="141"/>
      <c r="M46" s="141"/>
      <c r="N46" s="205">
        <v>411.84</v>
      </c>
      <c r="O46" s="143"/>
      <c r="P46" s="144">
        <f t="shared" si="1"/>
        <v>1258.8</v>
      </c>
      <c r="Q46" s="206">
        <f t="shared" si="2"/>
        <v>1331.89</v>
      </c>
      <c r="R46" s="141">
        <f t="shared" si="3"/>
        <v>-73.09</v>
      </c>
      <c r="S46" s="207">
        <f t="shared" si="4"/>
        <v>2590.69</v>
      </c>
    </row>
    <row r="47" ht="24.0" customHeight="1">
      <c r="A47" s="63"/>
      <c r="B47" s="63"/>
      <c r="C47" s="63"/>
      <c r="D47" s="208">
        <v>1.0</v>
      </c>
      <c r="E47" s="209" t="s">
        <v>37</v>
      </c>
      <c r="F47" s="191">
        <v>124.06</v>
      </c>
      <c r="G47" s="210">
        <v>930.0</v>
      </c>
      <c r="H47" s="211">
        <v>620.31</v>
      </c>
      <c r="I47" s="211">
        <v>600.0</v>
      </c>
      <c r="J47" s="211"/>
      <c r="K47" s="212">
        <v>2328.46875</v>
      </c>
      <c r="L47" s="252"/>
      <c r="M47" s="252"/>
      <c r="N47" s="213"/>
      <c r="O47" s="214"/>
      <c r="P47" s="215">
        <f t="shared" si="1"/>
        <v>920.57</v>
      </c>
      <c r="Q47" s="216">
        <f t="shared" si="2"/>
        <v>838.1</v>
      </c>
      <c r="R47" s="217">
        <f t="shared" si="3"/>
        <v>82.47</v>
      </c>
      <c r="S47" s="218">
        <f t="shared" si="4"/>
        <v>1758.67</v>
      </c>
    </row>
    <row r="48" ht="24.0" customHeight="1">
      <c r="A48" s="63"/>
      <c r="B48" s="99"/>
      <c r="C48" s="99"/>
      <c r="D48" s="219">
        <v>1.0</v>
      </c>
      <c r="E48" s="220" t="s">
        <v>38</v>
      </c>
      <c r="F48" s="152">
        <v>11.7</v>
      </c>
      <c r="G48" s="221">
        <v>930.0</v>
      </c>
      <c r="H48" s="222">
        <v>430.3</v>
      </c>
      <c r="I48" s="223">
        <v>250.0</v>
      </c>
      <c r="J48" s="222"/>
      <c r="K48" s="154">
        <v>1011.5625</v>
      </c>
      <c r="L48" s="155"/>
      <c r="M48" s="155"/>
      <c r="N48" s="156"/>
      <c r="O48" s="157"/>
      <c r="P48" s="158">
        <f t="shared" si="1"/>
        <v>526.71</v>
      </c>
      <c r="Q48" s="224">
        <f t="shared" si="2"/>
        <v>432.67</v>
      </c>
      <c r="R48" s="160">
        <f t="shared" si="3"/>
        <v>94.04</v>
      </c>
      <c r="S48" s="225">
        <f t="shared" si="4"/>
        <v>959.38</v>
      </c>
    </row>
    <row r="49" ht="24.0" customHeight="1">
      <c r="A49" s="63"/>
      <c r="B49" s="226">
        <v>57.0</v>
      </c>
      <c r="C49" s="227" t="s">
        <v>103</v>
      </c>
      <c r="D49" s="228">
        <v>5.0</v>
      </c>
      <c r="E49" s="229" t="s">
        <v>35</v>
      </c>
      <c r="F49" s="230">
        <v>1294.64</v>
      </c>
      <c r="G49" s="192">
        <v>3150.0</v>
      </c>
      <c r="H49" s="193">
        <v>3236.61</v>
      </c>
      <c r="I49" s="194">
        <v>4000.0</v>
      </c>
      <c r="J49" s="194"/>
      <c r="K49" s="250">
        <v>2987.1749999999997</v>
      </c>
      <c r="L49" s="251">
        <v>1898.81</v>
      </c>
      <c r="M49" s="199">
        <f>1.28409*L49</f>
        <v>2438.242933</v>
      </c>
      <c r="N49" s="195">
        <v>411.84</v>
      </c>
      <c r="O49" s="196"/>
      <c r="P49" s="197">
        <f t="shared" si="1"/>
        <v>2427.16</v>
      </c>
      <c r="Q49" s="198">
        <f t="shared" si="2"/>
        <v>1170.38</v>
      </c>
      <c r="R49" s="199">
        <f t="shared" si="3"/>
        <v>1256.78</v>
      </c>
      <c r="S49" s="200">
        <f t="shared" si="4"/>
        <v>3597.54</v>
      </c>
    </row>
    <row r="50" ht="24.0" customHeight="1">
      <c r="A50" s="63"/>
      <c r="B50" s="63"/>
      <c r="C50" s="63"/>
      <c r="D50" s="201">
        <v>1.0</v>
      </c>
      <c r="E50" s="137" t="s">
        <v>36</v>
      </c>
      <c r="F50" s="139">
        <v>1726.19</v>
      </c>
      <c r="G50" s="202">
        <v>2835.0</v>
      </c>
      <c r="H50" s="203">
        <v>3236.61</v>
      </c>
      <c r="I50" s="204">
        <v>2000.0</v>
      </c>
      <c r="J50" s="204"/>
      <c r="K50" s="140">
        <v>3319.083333333333</v>
      </c>
      <c r="L50" s="141"/>
      <c r="M50" s="141"/>
      <c r="N50" s="205">
        <v>411.84</v>
      </c>
      <c r="O50" s="143"/>
      <c r="P50" s="144">
        <f t="shared" si="1"/>
        <v>2254.79</v>
      </c>
      <c r="Q50" s="206">
        <f t="shared" si="2"/>
        <v>1111.23</v>
      </c>
      <c r="R50" s="141">
        <f t="shared" si="3"/>
        <v>1143.56</v>
      </c>
      <c r="S50" s="207">
        <f t="shared" si="4"/>
        <v>3366.02</v>
      </c>
    </row>
    <row r="51" ht="24.0" customHeight="1">
      <c r="A51" s="63"/>
      <c r="B51" s="63"/>
      <c r="C51" s="63"/>
      <c r="D51" s="208">
        <v>1.0</v>
      </c>
      <c r="E51" s="209" t="s">
        <v>37</v>
      </c>
      <c r="F51" s="191">
        <v>647.32</v>
      </c>
      <c r="G51" s="210">
        <v>2196.0</v>
      </c>
      <c r="H51" s="211">
        <v>3236.61</v>
      </c>
      <c r="I51" s="211">
        <v>1700.0</v>
      </c>
      <c r="J51" s="211"/>
      <c r="K51" s="212">
        <v>3256.8925</v>
      </c>
      <c r="L51" s="252"/>
      <c r="M51" s="252"/>
      <c r="N51" s="213"/>
      <c r="O51" s="214"/>
      <c r="P51" s="215">
        <f t="shared" si="1"/>
        <v>2207.36</v>
      </c>
      <c r="Q51" s="216">
        <f t="shared" si="2"/>
        <v>1101.38</v>
      </c>
      <c r="R51" s="217">
        <f t="shared" si="3"/>
        <v>1105.98</v>
      </c>
      <c r="S51" s="218">
        <f t="shared" si="4"/>
        <v>3308.74</v>
      </c>
    </row>
    <row r="52" ht="24.0" customHeight="1">
      <c r="A52" s="63"/>
      <c r="B52" s="99"/>
      <c r="C52" s="99"/>
      <c r="D52" s="219">
        <v>1.0</v>
      </c>
      <c r="E52" s="220" t="s">
        <v>38</v>
      </c>
      <c r="F52" s="152">
        <v>0.0</v>
      </c>
      <c r="G52" s="221">
        <v>0.0</v>
      </c>
      <c r="H52" s="222">
        <v>0.0</v>
      </c>
      <c r="I52" s="223">
        <v>0.0</v>
      </c>
      <c r="J52" s="222"/>
      <c r="K52" s="154">
        <v>0.0</v>
      </c>
      <c r="L52" s="155"/>
      <c r="M52" s="155"/>
      <c r="N52" s="156"/>
      <c r="O52" s="157"/>
      <c r="P52" s="158" t="str">
        <f t="shared" si="1"/>
        <v/>
      </c>
      <c r="Q52" s="224" t="str">
        <f t="shared" si="2"/>
        <v/>
      </c>
      <c r="R52" s="160" t="str">
        <f t="shared" si="3"/>
        <v/>
      </c>
      <c r="S52" s="225" t="str">
        <f t="shared" si="4"/>
        <v/>
      </c>
    </row>
    <row r="53" ht="24.0" customHeight="1">
      <c r="A53" s="63"/>
      <c r="B53" s="226">
        <v>58.0</v>
      </c>
      <c r="C53" s="227" t="s">
        <v>104</v>
      </c>
      <c r="D53" s="228">
        <v>5.0</v>
      </c>
      <c r="E53" s="229" t="s">
        <v>35</v>
      </c>
      <c r="F53" s="230">
        <v>343.94</v>
      </c>
      <c r="G53" s="192">
        <v>1800.0</v>
      </c>
      <c r="H53" s="193">
        <v>859.94</v>
      </c>
      <c r="I53" s="194">
        <v>2400.0</v>
      </c>
      <c r="J53" s="194"/>
      <c r="K53" s="250">
        <v>3322.45</v>
      </c>
      <c r="L53" s="251">
        <v>504.44</v>
      </c>
      <c r="M53" s="199">
        <f>1.28409*L53</f>
        <v>647.7463596</v>
      </c>
      <c r="N53" s="195">
        <v>411.84</v>
      </c>
      <c r="O53" s="196"/>
      <c r="P53" s="197">
        <f t="shared" si="1"/>
        <v>1286.29</v>
      </c>
      <c r="Q53" s="198">
        <f t="shared" si="2"/>
        <v>1102.19</v>
      </c>
      <c r="R53" s="199">
        <f t="shared" si="3"/>
        <v>184.1</v>
      </c>
      <c r="S53" s="200">
        <f t="shared" si="4"/>
        <v>2388.48</v>
      </c>
    </row>
    <row r="54" ht="24.0" customHeight="1">
      <c r="A54" s="63"/>
      <c r="B54" s="63"/>
      <c r="C54" s="63"/>
      <c r="D54" s="201">
        <v>1.0</v>
      </c>
      <c r="E54" s="137" t="s">
        <v>36</v>
      </c>
      <c r="F54" s="139">
        <v>458.58</v>
      </c>
      <c r="G54" s="202">
        <v>1620.0</v>
      </c>
      <c r="H54" s="203">
        <v>859.94</v>
      </c>
      <c r="I54" s="204">
        <v>1200.0</v>
      </c>
      <c r="J54" s="204"/>
      <c r="K54" s="140">
        <v>3691.611111111111</v>
      </c>
      <c r="L54" s="141"/>
      <c r="M54" s="141"/>
      <c r="N54" s="205">
        <v>411.84</v>
      </c>
      <c r="O54" s="143"/>
      <c r="P54" s="144">
        <f t="shared" si="1"/>
        <v>1373.66</v>
      </c>
      <c r="Q54" s="206">
        <f t="shared" si="2"/>
        <v>1223.94</v>
      </c>
      <c r="R54" s="141">
        <f t="shared" si="3"/>
        <v>149.72</v>
      </c>
      <c r="S54" s="207">
        <f t="shared" si="4"/>
        <v>2597.6</v>
      </c>
    </row>
    <row r="55" ht="24.0" customHeight="1">
      <c r="A55" s="63"/>
      <c r="B55" s="63"/>
      <c r="C55" s="63"/>
      <c r="D55" s="208">
        <v>1.0</v>
      </c>
      <c r="E55" s="209" t="s">
        <v>37</v>
      </c>
      <c r="F55" s="191">
        <v>151.33</v>
      </c>
      <c r="G55" s="210">
        <v>1116.0</v>
      </c>
      <c r="H55" s="211">
        <v>756.63</v>
      </c>
      <c r="I55" s="211">
        <v>650.0</v>
      </c>
      <c r="J55" s="211"/>
      <c r="K55" s="212">
        <v>2228.5225</v>
      </c>
      <c r="L55" s="252"/>
      <c r="M55" s="252"/>
      <c r="N55" s="213"/>
      <c r="O55" s="214"/>
      <c r="P55" s="215">
        <f t="shared" si="1"/>
        <v>980.5</v>
      </c>
      <c r="Q55" s="216">
        <f t="shared" si="2"/>
        <v>778.27</v>
      </c>
      <c r="R55" s="217">
        <f t="shared" si="3"/>
        <v>202.23</v>
      </c>
      <c r="S55" s="218">
        <f t="shared" si="4"/>
        <v>1758.77</v>
      </c>
    </row>
    <row r="56" ht="24.0" customHeight="1">
      <c r="A56" s="99"/>
      <c r="B56" s="99"/>
      <c r="C56" s="99"/>
      <c r="D56" s="219">
        <v>1.0</v>
      </c>
      <c r="E56" s="220" t="s">
        <v>38</v>
      </c>
      <c r="F56" s="152">
        <v>27.52</v>
      </c>
      <c r="G56" s="221">
        <v>930.0</v>
      </c>
      <c r="H56" s="222">
        <v>435.67</v>
      </c>
      <c r="I56" s="223">
        <v>250.0</v>
      </c>
      <c r="J56" s="222"/>
      <c r="K56" s="154">
        <v>1690.1875</v>
      </c>
      <c r="L56" s="155"/>
      <c r="M56" s="155"/>
      <c r="N56" s="156"/>
      <c r="O56" s="157"/>
      <c r="P56" s="158">
        <f t="shared" si="1"/>
        <v>666.68</v>
      </c>
      <c r="Q56" s="224">
        <f t="shared" si="2"/>
        <v>661.89</v>
      </c>
      <c r="R56" s="160">
        <f t="shared" si="3"/>
        <v>4.79</v>
      </c>
      <c r="S56" s="225">
        <f t="shared" si="4"/>
        <v>1328.57</v>
      </c>
    </row>
    <row r="57" ht="13.5" customHeight="1">
      <c r="A57" s="100"/>
      <c r="B57" s="101"/>
      <c r="C57" s="102"/>
      <c r="D57" s="110"/>
      <c r="E57" s="110"/>
      <c r="F57" s="231"/>
      <c r="G57" s="232"/>
      <c r="H57" s="100"/>
      <c r="I57" s="100"/>
      <c r="J57" s="231"/>
      <c r="K57" s="232"/>
      <c r="L57" s="100"/>
      <c r="M57" s="100"/>
      <c r="N57" s="100"/>
      <c r="O57" s="100"/>
      <c r="P57" s="100"/>
      <c r="Q57" s="100"/>
      <c r="R57" s="100"/>
      <c r="S57" s="100"/>
    </row>
    <row r="58" ht="13.5" customHeight="1">
      <c r="B58" s="108"/>
      <c r="C58" s="109"/>
      <c r="D58" s="110"/>
      <c r="E58" s="110"/>
      <c r="G58" s="112"/>
      <c r="K58" s="112"/>
    </row>
    <row r="59" ht="25.5" customHeight="1">
      <c r="A59" s="113" t="s">
        <v>15</v>
      </c>
      <c r="B59" s="114" t="s">
        <v>16</v>
      </c>
      <c r="C59" s="115" t="s">
        <v>17</v>
      </c>
      <c r="D59" s="233" t="s">
        <v>18</v>
      </c>
      <c r="E59" s="117" t="s">
        <v>19</v>
      </c>
      <c r="F59" s="116" t="s">
        <v>20</v>
      </c>
      <c r="G59" s="116" t="s">
        <v>21</v>
      </c>
      <c r="H59" s="116" t="s">
        <v>22</v>
      </c>
      <c r="I59" s="116" t="s">
        <v>23</v>
      </c>
      <c r="J59" s="116" t="s">
        <v>24</v>
      </c>
      <c r="K59" s="118" t="s">
        <v>25</v>
      </c>
      <c r="L59" s="235" t="s">
        <v>27</v>
      </c>
      <c r="M59" s="235" t="s">
        <v>28</v>
      </c>
      <c r="N59" s="119" t="s">
        <v>29</v>
      </c>
      <c r="O59" s="114" t="s">
        <v>89</v>
      </c>
      <c r="P59" s="120" t="s">
        <v>72</v>
      </c>
      <c r="Q59" s="121"/>
      <c r="R59" s="122" t="s">
        <v>73</v>
      </c>
      <c r="S59" s="4"/>
    </row>
    <row r="60" ht="24.0" customHeight="1">
      <c r="A60" s="226">
        <v>3.0</v>
      </c>
      <c r="B60" s="226">
        <f t="shared" ref="B60:E60" si="5">B5</f>
        <v>46</v>
      </c>
      <c r="C60" s="236" t="str">
        <f t="shared" si="5"/>
        <v>Aparecida
Av. Padroeira do Brasil  437  </v>
      </c>
      <c r="D60" s="237">
        <f t="shared" si="5"/>
        <v>5</v>
      </c>
      <c r="E60" s="127" t="str">
        <f t="shared" si="5"/>
        <v>Desinsetização Semestral</v>
      </c>
      <c r="F60" s="128">
        <f>IF('Circunscrição III'!F5&gt;0,IF(AND('Circunscrição III'!$R5&lt;='Circunscrição III'!F5,'Circunscrição III'!F5&lt;='Circunscrição III'!$S5),'Circunscrição III'!F5,"excluído*"),"")</f>
        <v>453.2</v>
      </c>
      <c r="G60" s="129">
        <f>IF('Circunscrição III'!G5&gt;0,IF(AND('Circunscrição III'!$R5&lt;='Circunscrição III'!G5,'Circunscrição III'!G5&lt;='Circunscrição III'!$S5),'Circunscrição III'!G5,"excluído*"),"")</f>
        <v>1800</v>
      </c>
      <c r="H60" s="129">
        <f>IF('Circunscrição III'!H5&gt;0,IF(AND('Circunscrição III'!$R5&lt;='Circunscrição III'!H5,'Circunscrição III'!H5&lt;='Circunscrição III'!$S5),'Circunscrição III'!H5,"excluído*"),"")</f>
        <v>1132.99</v>
      </c>
      <c r="I60" s="128" t="str">
        <f>IF('Circunscrição III'!I5&gt;0,IF(AND('Circunscrição III'!$R5&lt;='Circunscrição III'!I5,'Circunscrição III'!I5&lt;='Circunscrição III'!$S5),'Circunscrição III'!I5,"excluído*"),"")</f>
        <v>excluído*</v>
      </c>
      <c r="J60" s="128" t="str">
        <f>IF('Circunscrição III'!J5&gt;0,IF(AND('Circunscrição III'!$R5&lt;='Circunscrição III'!J5,'Circunscrição III'!J5&lt;='Circunscrição III'!$S5),'Circunscrição III'!J5,"excluído*"),"")</f>
        <v/>
      </c>
      <c r="K60" s="130" t="str">
        <f>IF('Circunscrição III'!K5&gt;0,IF(AND('Circunscrição III'!$R5&lt;='Circunscrição III'!K5,'Circunscrição III'!K5&lt;='Circunscrição III'!$S5),'Circunscrição III'!K5,"excluído*"),"")</f>
        <v>excluído*</v>
      </c>
      <c r="L60" s="131">
        <f>IF('Circunscrição III'!L5&gt;0,IF(AND('Circunscrição III'!$R5&lt;='Circunscrição III'!L5,'Circunscrição III'!L5&lt;='Circunscrição III'!$S5),'Circunscrição III'!L5,"excluído*"),"")</f>
        <v>664.69</v>
      </c>
      <c r="M60" s="131">
        <f>IF('Circunscrição III'!M5&gt;0,IF(AND('Circunscrição III'!$R5&lt;='Circunscrição III'!M5,'Circunscrição III'!M5&lt;='Circunscrição III'!$S5),'Circunscrição III'!M5,"excluído*"),"")</f>
        <v>853.5217821</v>
      </c>
      <c r="N60" s="132">
        <f>IF('Circunscrição III'!N5&gt;0,IF(AND('Circunscrição III'!$R5&lt;='Circunscrição III'!N5,'Circunscrição III'!N5&lt;='Circunscrição III'!$S5),'Circunscrição III'!N5,"excluído*"),"")</f>
        <v>411.84</v>
      </c>
      <c r="O60" s="133" t="str">
        <f>IF('Circunscrição III'!O5&gt;0,IF(AND('Circunscrição III'!$R5&lt;='Circunscrição III'!O5,'Circunscrição III'!O5&lt;='Circunscrição III'!$S5),'Circunscrição III'!O5,"excluído*"),"")</f>
        <v/>
      </c>
      <c r="P60" s="134">
        <f t="shared" ref="P60:P111" si="7">IF(SUM(F60:O60)&gt;0,ROUND(AVERAGE(F60:O60),2),"")</f>
        <v>886.04</v>
      </c>
      <c r="R60" s="131">
        <f t="shared" ref="R60:R111" si="8">IF(P60&lt;&gt;"",P60*D60,"")</f>
        <v>4430.2</v>
      </c>
      <c r="S60" s="135"/>
    </row>
    <row r="61" ht="24.0" customHeight="1">
      <c r="A61" s="63"/>
      <c r="B61" s="63"/>
      <c r="C61" s="63"/>
      <c r="D61" s="238">
        <f t="shared" ref="D61:E61" si="6">D6</f>
        <v>1</v>
      </c>
      <c r="E61" s="137" t="str">
        <f t="shared" si="6"/>
        <v>Desinsetização Extraordinária</v>
      </c>
      <c r="F61" s="138">
        <f>IF('Circunscrição III'!F6&gt;0,IF(AND('Circunscrição III'!$R6&lt;='Circunscrição III'!F6,'Circunscrição III'!F6&lt;='Circunscrição III'!$S6),'Circunscrição III'!F6,"excluído*"),"")</f>
        <v>604.26</v>
      </c>
      <c r="G61" s="138">
        <f>IF('Circunscrição III'!G6&gt;0,IF(AND('Circunscrição III'!$R6&lt;='Circunscrição III'!G6,'Circunscrição III'!G6&lt;='Circunscrição III'!$S6),'Circunscrição III'!G6,"excluído*"),"")</f>
        <v>1620</v>
      </c>
      <c r="H61" s="138">
        <f>IF('Circunscrição III'!H6&gt;0,IF(AND('Circunscrição III'!$R6&lt;='Circunscrição III'!H6,'Circunscrição III'!H6&lt;='Circunscrição III'!$S6),'Circunscrição III'!H6,"excluído*"),"")</f>
        <v>1132.99</v>
      </c>
      <c r="I61" s="138">
        <f>IF('Circunscrição III'!I6&gt;0,IF(AND('Circunscrição III'!$R6&lt;='Circunscrição III'!I6,'Circunscrição III'!I6&lt;='Circunscrição III'!$S6),'Circunscrição III'!I6,"excluído*"),"")</f>
        <v>1400</v>
      </c>
      <c r="J61" s="139" t="str">
        <f>IF('Circunscrição III'!J6&gt;0,IF(AND('Circunscrição III'!$R6&lt;='Circunscrição III'!J6,'Circunscrição III'!J6&lt;='Circunscrição III'!$S6),'Circunscrição III'!J6,"excluído*"),"")</f>
        <v/>
      </c>
      <c r="K61" s="140" t="str">
        <f>IF('Circunscrição III'!K6&gt;0,IF(AND('Circunscrição III'!$R6&lt;='Circunscrição III'!K6,'Circunscrição III'!K6&lt;='Circunscrição III'!$S6),'Circunscrição III'!K6,"excluído*"),"")</f>
        <v>excluído*</v>
      </c>
      <c r="L61" s="141" t="str">
        <f>IF('Circunscrição III'!L6&gt;0,IF(AND('Circunscrição III'!$R6&lt;='Circunscrição III'!L6,'Circunscrição III'!L6&lt;='Circunscrição III'!$S6),'Circunscrição III'!L6,"excluído*"),"")</f>
        <v/>
      </c>
      <c r="M61" s="141" t="str">
        <f>IF('Circunscrição III'!M6&gt;0,IF(AND('Circunscrição III'!$R6&lt;='Circunscrição III'!M6,'Circunscrição III'!M6&lt;='Circunscrição III'!$S6),'Circunscrição III'!M6,"excluído*"),"")</f>
        <v/>
      </c>
      <c r="N61" s="142">
        <f>IF('Circunscrição III'!N6&gt;0,IF(AND('Circunscrição III'!$R6&lt;='Circunscrição III'!N6,'Circunscrição III'!N6&lt;='Circunscrição III'!$S6),'Circunscrição III'!N6,"excluído*"),"")</f>
        <v>411.84</v>
      </c>
      <c r="O61" s="143" t="str">
        <f>IF('Circunscrição III'!O6&gt;0,IF(AND('Circunscrição III'!$R6&lt;='Circunscrição III'!O6,'Circunscrição III'!O6&lt;='Circunscrição III'!$S6),'Circunscrição III'!O6,"excluído*"),"")</f>
        <v/>
      </c>
      <c r="P61" s="144">
        <f t="shared" si="7"/>
        <v>1033.82</v>
      </c>
      <c r="R61" s="141">
        <f t="shared" si="8"/>
        <v>1033.82</v>
      </c>
      <c r="S61" s="145"/>
    </row>
    <row r="62" ht="24.0" customHeight="1">
      <c r="A62" s="63"/>
      <c r="B62" s="63"/>
      <c r="C62" s="63"/>
      <c r="D62" s="176">
        <f t="shared" ref="D62:E62" si="9">D7</f>
        <v>1</v>
      </c>
      <c r="E62" s="127" t="str">
        <f t="shared" si="9"/>
        <v>Sanitização Interna</v>
      </c>
      <c r="F62" s="128" t="str">
        <f>IF('Circunscrição III'!F7&gt;0,IF(AND('Circunscrição III'!$R7&lt;='Circunscrição III'!F7,'Circunscrição III'!F7&lt;='Circunscrição III'!$S7),'Circunscrição III'!F7,"excluído*"),"")</f>
        <v>excluído*</v>
      </c>
      <c r="G62" s="129">
        <f>IF('Circunscrição III'!G7&gt;0,IF(AND('Circunscrição III'!$R7&lt;='Circunscrição III'!G7,'Circunscrição III'!G7&lt;='Circunscrição III'!$S7),'Circunscrição III'!G7,"excluído*"),"")</f>
        <v>1116</v>
      </c>
      <c r="H62" s="128">
        <f>IF('Circunscrição III'!H7&gt;0,IF(AND('Circunscrição III'!$R7&lt;='Circunscrição III'!H7,'Circunscrição III'!H7&lt;='Circunscrição III'!$S7),'Circunscrição III'!H7,"excluído*"),"")</f>
        <v>934.62</v>
      </c>
      <c r="I62" s="128">
        <f>IF('Circunscrição III'!I7&gt;0,IF(AND('Circunscrição III'!$R7&lt;='Circunscrição III'!I7,'Circunscrição III'!I7&lt;='Circunscrição III'!$S7),'Circunscrição III'!I7,"excluído*"),"")</f>
        <v>950</v>
      </c>
      <c r="J62" s="128" t="str">
        <f>IF('Circunscrição III'!J7&gt;0,IF(AND('Circunscrição III'!$R7&lt;='Circunscrição III'!J7,'Circunscrição III'!J7&lt;='Circunscrição III'!$S7),'Circunscrição III'!J7,"excluído*"),"")</f>
        <v/>
      </c>
      <c r="K62" s="130" t="str">
        <f>IF('Circunscrição III'!K7&gt;0,IF(AND('Circunscrição III'!$R7&lt;='Circunscrição III'!K7,'Circunscrição III'!K7&lt;='Circunscrição III'!$S7),'Circunscrição III'!K7,"excluído*"),"")</f>
        <v>excluído*</v>
      </c>
      <c r="L62" s="147" t="str">
        <f>IF('Circunscrição III'!L7&gt;0,IF(AND('Circunscrição III'!$R7&lt;='Circunscrição III'!L7,'Circunscrição III'!L7&lt;='Circunscrição III'!$S7),'Circunscrição III'!L7,"excluído*"),"")</f>
        <v/>
      </c>
      <c r="M62" s="147" t="str">
        <f>IF('Circunscrição III'!M7&gt;0,IF(AND('Circunscrição III'!$R7&lt;='Circunscrição III'!M7,'Circunscrição III'!M7&lt;='Circunscrição III'!$S7),'Circunscrição III'!M7,"excluído*"),"")</f>
        <v/>
      </c>
      <c r="N62" s="148" t="str">
        <f>IF('Circunscrição III'!N7&gt;0,IF(AND('Circunscrição III'!$R7&lt;='Circunscrição III'!N7,'Circunscrição III'!N7&lt;='Circunscrição III'!$S7),'Circunscrição III'!N7,"excluído*"),"")</f>
        <v/>
      </c>
      <c r="O62" s="149" t="str">
        <f>IF('Circunscrição III'!O7&gt;0,IF(AND('Circunscrição III'!$R7&lt;='Circunscrição III'!O7,'Circunscrição III'!O7&lt;='Circunscrição III'!$S7),'Circunscrição III'!O7,"excluído*"),"")</f>
        <v/>
      </c>
      <c r="P62" s="134">
        <f t="shared" si="7"/>
        <v>1000.21</v>
      </c>
      <c r="R62" s="131">
        <f t="shared" si="8"/>
        <v>1000.21</v>
      </c>
      <c r="S62" s="135"/>
    </row>
    <row r="63" ht="24.0" customHeight="1">
      <c r="A63" s="63"/>
      <c r="B63" s="99"/>
      <c r="C63" s="99"/>
      <c r="D63" s="239">
        <f t="shared" ref="D63:E63" si="10">D8</f>
        <v>1</v>
      </c>
      <c r="E63" s="151" t="str">
        <f t="shared" si="10"/>
        <v>Sanitização Externa</v>
      </c>
      <c r="F63" s="152">
        <f>IF('Circunscrição III'!F8&gt;0,IF(AND('Circunscrição III'!$R8&lt;='Circunscrição III'!F8,'Circunscrição III'!F8&lt;='Circunscrição III'!$S8),'Circunscrição III'!F8,"excluído*"),"")</f>
        <v>52.9</v>
      </c>
      <c r="G63" s="153">
        <f>IF('Circunscrição III'!G8&gt;0,IF(AND('Circunscrição III'!$R8&lt;='Circunscrição III'!G8,'Circunscrição III'!G8&lt;='Circunscrição III'!$S8),'Circunscrição III'!G8,"excluído*"),"")</f>
        <v>930</v>
      </c>
      <c r="H63" s="152">
        <f>IF('Circunscrição III'!H8&gt;0,IF(AND('Circunscrição III'!$R8&lt;='Circunscrição III'!H8,'Circunscrição III'!H8&lt;='Circunscrição III'!$S8),'Circunscrição III'!H8,"excluído*"),"")</f>
        <v>456.2</v>
      </c>
      <c r="I63" s="153">
        <f>IF('Circunscrição III'!I8&gt;0,IF(AND('Circunscrição III'!$R8&lt;='Circunscrição III'!I8,'Circunscrição III'!I8&lt;='Circunscrição III'!$S8),'Circunscrição III'!I8,"excluído*"),"")</f>
        <v>400</v>
      </c>
      <c r="J63" s="152" t="str">
        <f>IF('Circunscrição III'!J8&gt;0,IF(AND('Circunscrição III'!$R8&lt;='Circunscrição III'!J8,'Circunscrição III'!J8&lt;='Circunscrição III'!$S8),'Circunscrição III'!J8,"excluído*"),"")</f>
        <v/>
      </c>
      <c r="K63" s="154" t="str">
        <f>IF('Circunscrição III'!K8&gt;0,IF(AND('Circunscrição III'!$R8&lt;='Circunscrição III'!K8,'Circunscrição III'!K8&lt;='Circunscrição III'!$S8),'Circunscrição III'!K8,"excluído*"),"")</f>
        <v>excluído*</v>
      </c>
      <c r="L63" s="155" t="str">
        <f>IF('Circunscrição III'!L8&gt;0,IF(AND('Circunscrição III'!$R8&lt;='Circunscrição III'!L8,'Circunscrição III'!L8&lt;='Circunscrição III'!$S8),'Circunscrição III'!L8,"excluído*"),"")</f>
        <v/>
      </c>
      <c r="M63" s="155" t="str">
        <f>IF('Circunscrição III'!M8&gt;0,IF(AND('Circunscrição III'!$R8&lt;='Circunscrição III'!M8,'Circunscrição III'!M8&lt;='Circunscrição III'!$S8),'Circunscrição III'!M8,"excluído*"),"")</f>
        <v/>
      </c>
      <c r="N63" s="156" t="str">
        <f>IF('Circunscrição III'!N8&gt;0,IF(AND('Circunscrição III'!$R8&lt;='Circunscrição III'!N8,'Circunscrição III'!N8&lt;='Circunscrição III'!$S8),'Circunscrição III'!N8,"excluído*"),"")</f>
        <v/>
      </c>
      <c r="O63" s="157" t="str">
        <f>IF('Circunscrição III'!O8&gt;0,IF(AND('Circunscrição III'!$R8&lt;='Circunscrição III'!O8,'Circunscrição III'!O8&lt;='Circunscrição III'!$S8),'Circunscrição III'!O8,"excluído*"),"")</f>
        <v/>
      </c>
      <c r="P63" s="158">
        <f t="shared" si="7"/>
        <v>459.78</v>
      </c>
      <c r="Q63" s="159"/>
      <c r="R63" s="160">
        <f t="shared" si="8"/>
        <v>459.78</v>
      </c>
      <c r="S63" s="161"/>
    </row>
    <row r="64" ht="24.0" customHeight="1">
      <c r="A64" s="63"/>
      <c r="B64" s="226">
        <f t="shared" ref="B64:E64" si="11">B9</f>
        <v>47</v>
      </c>
      <c r="C64" s="236" t="str">
        <f t="shared" si="11"/>
        <v>Caçapava
Rua Treze de Maio, 40 (salas 15 a 28)   </v>
      </c>
      <c r="D64" s="240">
        <f t="shared" si="11"/>
        <v>5</v>
      </c>
      <c r="E64" s="163" t="str">
        <f t="shared" si="11"/>
        <v>Desinsetização Semestral</v>
      </c>
      <c r="F64" s="164">
        <f>IF('Circunscrição III'!F9&gt;0,IF(AND('Circunscrição III'!$R9&lt;='Circunscrição III'!F9,'Circunscrição III'!F9&lt;='Circunscrição III'!$S9),'Circunscrição III'!F9,"excluído*"),"")</f>
        <v>392.56</v>
      </c>
      <c r="G64" s="165">
        <f>IF('Circunscrição III'!G9&gt;0,IF(AND('Circunscrição III'!$R9&lt;='Circunscrição III'!G9,'Circunscrição III'!G9&lt;='Circunscrição III'!$S9),'Circunscrição III'!G9,"excluído*"),"")</f>
        <v>1800</v>
      </c>
      <c r="H64" s="165">
        <f>IF('Circunscrição III'!H9&gt;0,IF(AND('Circunscrição III'!$R9&lt;='Circunscrição III'!H9,'Circunscrição III'!H9&lt;='Circunscrição III'!$S9),'Circunscrição III'!H9,"excluído*"),"")</f>
        <v>981.4</v>
      </c>
      <c r="I64" s="164" t="str">
        <f>IF('Circunscrição III'!I9&gt;0,IF(AND('Circunscrição III'!$R9&lt;='Circunscrição III'!I9,'Circunscrição III'!I9&lt;='Circunscrição III'!$S9),'Circunscrição III'!I9,"excluído*"),"")</f>
        <v>excluído*</v>
      </c>
      <c r="J64" s="164" t="str">
        <f>IF('Circunscrição III'!J9&gt;0,IF(AND('Circunscrição III'!$R9&lt;='Circunscrição III'!J9,'Circunscrição III'!J9&lt;='Circunscrição III'!$S9),'Circunscrição III'!J9,"excluído*"),"")</f>
        <v/>
      </c>
      <c r="K64" s="166" t="str">
        <f>IF('Circunscrição III'!K9&gt;0,IF(AND('Circunscrição III'!$R9&lt;='Circunscrição III'!K9,'Circunscrição III'!K9&lt;='Circunscrição III'!$S9),'Circunscrição III'!K9,"excluído*"),"")</f>
        <v>excluído*</v>
      </c>
      <c r="L64" s="167">
        <f>IF('Circunscrição III'!L9&gt;0,IF(AND('Circunscrição III'!$R9&lt;='Circunscrição III'!L9,'Circunscrição III'!L9&lt;='Circunscrição III'!$S9),'Circunscrição III'!L9,"excluído*"),"")</f>
        <v>575.76</v>
      </c>
      <c r="M64" s="167">
        <f>IF('Circunscrição III'!M9&gt;0,IF(AND('Circunscrição III'!$R9&lt;='Circunscrição III'!M9,'Circunscrição III'!M9&lt;='Circunscrição III'!$S9),'Circunscrição III'!M9,"excluído*"),"")</f>
        <v>739.3276584</v>
      </c>
      <c r="N64" s="168">
        <f>IF('Circunscrição III'!N9&gt;0,IF(AND('Circunscrição III'!$R9&lt;='Circunscrição III'!N9,'Circunscrição III'!N9&lt;='Circunscrição III'!$S9),'Circunscrição III'!N9,"excluído*"),"")</f>
        <v>411.84</v>
      </c>
      <c r="O64" s="169" t="str">
        <f>IF('Circunscrição III'!O9&gt;0,IF(AND('Circunscrição III'!$R9&lt;='Circunscrição III'!O9,'Circunscrição III'!O9&lt;='Circunscrição III'!$S9),'Circunscrição III'!O9,"excluído*"),"")</f>
        <v/>
      </c>
      <c r="P64" s="170">
        <f t="shared" si="7"/>
        <v>816.81</v>
      </c>
      <c r="Q64" s="171"/>
      <c r="R64" s="167">
        <f t="shared" si="8"/>
        <v>4084.05</v>
      </c>
      <c r="S64" s="172"/>
    </row>
    <row r="65" ht="24.0" customHeight="1">
      <c r="A65" s="63"/>
      <c r="B65" s="63"/>
      <c r="C65" s="63"/>
      <c r="D65" s="238">
        <f t="shared" ref="D65:E65" si="12">D10</f>
        <v>1</v>
      </c>
      <c r="E65" s="137" t="str">
        <f t="shared" si="12"/>
        <v>Desinsetização Extraordinária</v>
      </c>
      <c r="F65" s="138">
        <f>IF('Circunscrição III'!F10&gt;0,IF(AND('Circunscrição III'!$R10&lt;='Circunscrição III'!F10,'Circunscrição III'!F10&lt;='Circunscrição III'!$S10),'Circunscrição III'!F10,"excluído*"),"")</f>
        <v>523.42</v>
      </c>
      <c r="G65" s="138">
        <f>IF('Circunscrição III'!G10&gt;0,IF(AND('Circunscrição III'!$R10&lt;='Circunscrição III'!G10,'Circunscrição III'!G10&lt;='Circunscrição III'!$S10),'Circunscrição III'!G10,"excluído*"),"")</f>
        <v>1620</v>
      </c>
      <c r="H65" s="138">
        <f>IF('Circunscrição III'!H10&gt;0,IF(AND('Circunscrição III'!$R10&lt;='Circunscrição III'!H10,'Circunscrição III'!H10&lt;='Circunscrição III'!$S10),'Circunscrição III'!H10,"excluído*"),"")</f>
        <v>981.4</v>
      </c>
      <c r="I65" s="138">
        <f>IF('Circunscrição III'!I10&gt;0,IF(AND('Circunscrição III'!$R10&lt;='Circunscrição III'!I10,'Circunscrição III'!I10&lt;='Circunscrição III'!$S10),'Circunscrição III'!I10,"excluído*"),"")</f>
        <v>1250</v>
      </c>
      <c r="J65" s="139" t="str">
        <f>IF('Circunscrição III'!J10&gt;0,IF(AND('Circunscrição III'!$R10&lt;='Circunscrição III'!J10,'Circunscrição III'!J10&lt;='Circunscrição III'!$S10),'Circunscrição III'!J10,"excluído*"),"")</f>
        <v/>
      </c>
      <c r="K65" s="140" t="str">
        <f>IF('Circunscrição III'!K10&gt;0,IF(AND('Circunscrição III'!$R10&lt;='Circunscrição III'!K10,'Circunscrição III'!K10&lt;='Circunscrição III'!$S10),'Circunscrição III'!K10,"excluído*"),"")</f>
        <v>excluído*</v>
      </c>
      <c r="L65" s="141" t="str">
        <f>IF('Circunscrição III'!L10&gt;0,IF(AND('Circunscrição III'!$R10&lt;='Circunscrição III'!L10,'Circunscrição III'!L10&lt;='Circunscrição III'!$S10),'Circunscrição III'!L10,"excluído*"),"")</f>
        <v/>
      </c>
      <c r="M65" s="141" t="str">
        <f>IF('Circunscrição III'!M10&gt;0,IF(AND('Circunscrição III'!$R10&lt;='Circunscrição III'!M10,'Circunscrição III'!M10&lt;='Circunscrição III'!$S10),'Circunscrição III'!M10,"excluído*"),"")</f>
        <v/>
      </c>
      <c r="N65" s="142">
        <f>IF('Circunscrição III'!N10&gt;0,IF(AND('Circunscrição III'!$R10&lt;='Circunscrição III'!N10,'Circunscrição III'!N10&lt;='Circunscrição III'!$S10),'Circunscrição III'!N10,"excluído*"),"")</f>
        <v>411.84</v>
      </c>
      <c r="O65" s="143" t="str">
        <f>IF('Circunscrição III'!O10&gt;0,IF(AND('Circunscrição III'!$R10&lt;='Circunscrição III'!O10,'Circunscrição III'!O10&lt;='Circunscrição III'!$S10),'Circunscrição III'!O10,"excluído*"),"")</f>
        <v/>
      </c>
      <c r="P65" s="144">
        <f t="shared" si="7"/>
        <v>957.33</v>
      </c>
      <c r="R65" s="141">
        <f t="shared" si="8"/>
        <v>957.33</v>
      </c>
      <c r="S65" s="145"/>
    </row>
    <row r="66" ht="24.0" customHeight="1">
      <c r="A66" s="63"/>
      <c r="B66" s="63"/>
      <c r="C66" s="63"/>
      <c r="D66" s="176">
        <f t="shared" ref="D66:E66" si="13">D11</f>
        <v>1</v>
      </c>
      <c r="E66" s="127" t="str">
        <f t="shared" si="13"/>
        <v>Sanitização Interna</v>
      </c>
      <c r="F66" s="128" t="str">
        <f>IF('Circunscrição III'!F11&gt;0,IF(AND('Circunscrição III'!$R11&lt;='Circunscrição III'!F11,'Circunscrição III'!F11&lt;='Circunscrição III'!$S11),'Circunscrição III'!F11,"excluído*"),"")</f>
        <v>excluído*</v>
      </c>
      <c r="G66" s="129">
        <f>IF('Circunscrição III'!G11&gt;0,IF(AND('Circunscrição III'!$R11&lt;='Circunscrição III'!G11,'Circunscrição III'!G11&lt;='Circunscrição III'!$S11),'Circunscrição III'!G11,"excluído*"),"")</f>
        <v>1116</v>
      </c>
      <c r="H66" s="128">
        <f>IF('Circunscrição III'!H11&gt;0,IF(AND('Circunscrição III'!$R11&lt;='Circunscrição III'!H11,'Circunscrição III'!H11&lt;='Circunscrição III'!$S11),'Circunscrição III'!H11,"excluído*"),"")</f>
        <v>981.4</v>
      </c>
      <c r="I66" s="128">
        <f>IF('Circunscrição III'!I11&gt;0,IF(AND('Circunscrição III'!$R11&lt;='Circunscrição III'!I11,'Circunscrição III'!I11&lt;='Circunscrição III'!$S11),'Circunscrição III'!I11,"excluído*"),"")</f>
        <v>950</v>
      </c>
      <c r="J66" s="128" t="str">
        <f>IF('Circunscrição III'!J11&gt;0,IF(AND('Circunscrição III'!$R11&lt;='Circunscrição III'!J11,'Circunscrição III'!J11&lt;='Circunscrição III'!$S11),'Circunscrição III'!J11,"excluído*"),"")</f>
        <v/>
      </c>
      <c r="K66" s="130" t="str">
        <f>IF('Circunscrição III'!K11&gt;0,IF(AND('Circunscrição III'!$R11&lt;='Circunscrição III'!K11,'Circunscrição III'!K11&lt;='Circunscrição III'!$S11),'Circunscrição III'!K11,"excluído*"),"")</f>
        <v>excluído*</v>
      </c>
      <c r="L66" s="147" t="str">
        <f>IF('Circunscrição III'!L11&gt;0,IF(AND('Circunscrição III'!$R11&lt;='Circunscrição III'!L11,'Circunscrição III'!L11&lt;='Circunscrição III'!$S11),'Circunscrição III'!L11,"excluído*"),"")</f>
        <v/>
      </c>
      <c r="M66" s="147" t="str">
        <f>IF('Circunscrição III'!M11&gt;0,IF(AND('Circunscrição III'!$R11&lt;='Circunscrição III'!M11,'Circunscrição III'!M11&lt;='Circunscrição III'!$S11),'Circunscrição III'!M11,"excluído*"),"")</f>
        <v/>
      </c>
      <c r="N66" s="148" t="str">
        <f>IF('Circunscrição III'!N11&gt;0,IF(AND('Circunscrição III'!$R11&lt;='Circunscrição III'!N11,'Circunscrição III'!N11&lt;='Circunscrição III'!$S11),'Circunscrição III'!N11,"excluído*"),"")</f>
        <v/>
      </c>
      <c r="O66" s="149" t="str">
        <f>IF('Circunscrição III'!O11&gt;0,IF(AND('Circunscrição III'!$R11&lt;='Circunscrição III'!O11,'Circunscrição III'!O11&lt;='Circunscrição III'!$S11),'Circunscrição III'!O11,"excluído*"),"")</f>
        <v/>
      </c>
      <c r="P66" s="134">
        <f t="shared" si="7"/>
        <v>1015.8</v>
      </c>
      <c r="R66" s="131">
        <f t="shared" si="8"/>
        <v>1015.8</v>
      </c>
      <c r="S66" s="135"/>
    </row>
    <row r="67" ht="24.0" customHeight="1">
      <c r="A67" s="63"/>
      <c r="B67" s="99"/>
      <c r="C67" s="99"/>
      <c r="D67" s="239">
        <f t="shared" ref="D67:E67" si="14">D12</f>
        <v>1</v>
      </c>
      <c r="E67" s="151" t="str">
        <f t="shared" si="14"/>
        <v>Sanitização Externa</v>
      </c>
      <c r="F67" s="152" t="str">
        <f>IF('Circunscrição III'!F12&gt;0,IF(AND('Circunscrição III'!$R12&lt;='Circunscrição III'!F12,'Circunscrição III'!F12&lt;='Circunscrição III'!$S12),'Circunscrição III'!F12,"excluído*"),"")</f>
        <v>excluído*</v>
      </c>
      <c r="G67" s="153">
        <f>IF('Circunscrição III'!G12&gt;0,IF(AND('Circunscrição III'!$R12&lt;='Circunscrição III'!G12,'Circunscrição III'!G12&lt;='Circunscrição III'!$S12),'Circunscrição III'!G12,"excluído*"),"")</f>
        <v>930</v>
      </c>
      <c r="H67" s="152">
        <f>IF('Circunscrição III'!H12&gt;0,IF(AND('Circunscrição III'!$R12&lt;='Circunscrição III'!H12,'Circunscrição III'!H12&lt;='Circunscrição III'!$S12),'Circunscrição III'!H12,"excluído*"),"")</f>
        <v>467.3</v>
      </c>
      <c r="I67" s="153">
        <f>IF('Circunscrição III'!I12&gt;0,IF(AND('Circunscrição III'!$R12&lt;='Circunscrição III'!I12,'Circunscrição III'!I12&lt;='Circunscrição III'!$S12),'Circunscrição III'!I12,"excluído*"),"")</f>
        <v>300</v>
      </c>
      <c r="J67" s="152" t="str">
        <f>IF('Circunscrição III'!J12&gt;0,IF(AND('Circunscrição III'!$R12&lt;='Circunscrição III'!J12,'Circunscrição III'!J12&lt;='Circunscrição III'!$S12),'Circunscrição III'!J12,"excluído*"),"")</f>
        <v/>
      </c>
      <c r="K67" s="154" t="str">
        <f>IF('Circunscrição III'!K12&gt;0,IF(AND('Circunscrição III'!$R12&lt;='Circunscrição III'!K12,'Circunscrição III'!K12&lt;='Circunscrição III'!$S12),'Circunscrição III'!K12,"excluído*"),"")</f>
        <v>excluído*</v>
      </c>
      <c r="L67" s="155" t="str">
        <f>IF('Circunscrição III'!L12&gt;0,IF(AND('Circunscrição III'!$R12&lt;='Circunscrição III'!L12,'Circunscrição III'!L12&lt;='Circunscrição III'!$S12),'Circunscrição III'!L12,"excluído*"),"")</f>
        <v/>
      </c>
      <c r="M67" s="155" t="str">
        <f>IF('Circunscrição III'!M12&gt;0,IF(AND('Circunscrição III'!$R12&lt;='Circunscrição III'!M12,'Circunscrição III'!M12&lt;='Circunscrição III'!$S12),'Circunscrição III'!M12,"excluído*"),"")</f>
        <v/>
      </c>
      <c r="N67" s="156" t="str">
        <f>IF('Circunscrição III'!N12&gt;0,IF(AND('Circunscrição III'!$R12&lt;='Circunscrição III'!N12,'Circunscrição III'!N12&lt;='Circunscrição III'!$S12),'Circunscrição III'!N12,"excluído*"),"")</f>
        <v/>
      </c>
      <c r="O67" s="157" t="str">
        <f>IF('Circunscrição III'!O12&gt;0,IF(AND('Circunscrição III'!$R12&lt;='Circunscrição III'!O12,'Circunscrição III'!O12&lt;='Circunscrição III'!$S12),'Circunscrição III'!O12,"excluído*"),"")</f>
        <v/>
      </c>
      <c r="P67" s="158">
        <f t="shared" si="7"/>
        <v>565.77</v>
      </c>
      <c r="Q67" s="159"/>
      <c r="R67" s="160">
        <f t="shared" si="8"/>
        <v>565.77</v>
      </c>
      <c r="S67" s="161"/>
    </row>
    <row r="68" ht="24.0" customHeight="1">
      <c r="A68" s="63"/>
      <c r="B68" s="226">
        <f t="shared" ref="B68:E68" si="15">B13</f>
        <v>48</v>
      </c>
      <c r="C68" s="236" t="str">
        <f t="shared" si="15"/>
        <v>Campos do Jordão
Rua José da Matta, 105</v>
      </c>
      <c r="D68" s="240">
        <f t="shared" si="15"/>
        <v>5</v>
      </c>
      <c r="E68" s="163" t="str">
        <f t="shared" si="15"/>
        <v>Desinsetização Semestral</v>
      </c>
      <c r="F68" s="164">
        <f>IF('Circunscrição III'!F13&gt;0,IF(AND('Circunscrição III'!$R13&lt;='Circunscrição III'!F13,'Circunscrição III'!F13&lt;='Circunscrição III'!$S13),'Circunscrição III'!F13,"excluído*"),"")</f>
        <v>210</v>
      </c>
      <c r="G68" s="165" t="str">
        <f>IF('Circunscrição III'!G13&gt;0,IF(AND('Circunscrição III'!$R13&lt;='Circunscrição III'!G13,'Circunscrição III'!G13&lt;='Circunscrição III'!$S13),'Circunscrição III'!G13,"excluído*"),"")</f>
        <v>excluído*</v>
      </c>
      <c r="H68" s="165">
        <f>IF('Circunscrição III'!H13&gt;0,IF(AND('Circunscrição III'!$R13&lt;='Circunscrição III'!H13,'Circunscrição III'!H13&lt;='Circunscrição III'!$S13),'Circunscrição III'!H13,"excluído*"),"")</f>
        <v>630</v>
      </c>
      <c r="I68" s="164" t="str">
        <f>IF('Circunscrição III'!I13&gt;0,IF(AND('Circunscrição III'!$R13&lt;='Circunscrição III'!I13,'Circunscrição III'!I13&lt;='Circunscrição III'!$S13),'Circunscrição III'!I13,"excluído*"),"")</f>
        <v/>
      </c>
      <c r="J68" s="164" t="str">
        <f>IF('Circunscrição III'!J13&gt;0,IF(AND('Circunscrição III'!$R13&lt;='Circunscrição III'!J13,'Circunscrição III'!J13&lt;='Circunscrição III'!$S13),'Circunscrição III'!J13,"excluído*"),"")</f>
        <v/>
      </c>
      <c r="K68" s="166" t="str">
        <f>IF('Circunscrição III'!K13&gt;0,IF(AND('Circunscrição III'!$R13&lt;='Circunscrição III'!K13,'Circunscrição III'!K13&lt;='Circunscrição III'!$S13),'Circunscrição III'!K13,"excluído*"),"")</f>
        <v/>
      </c>
      <c r="L68" s="167">
        <f>IF('Circunscrição III'!L13&gt;0,IF(AND('Circunscrição III'!$R13&lt;='Circunscrição III'!L13,'Circunscrição III'!L13&lt;='Circunscrição III'!$S13),'Circunscrição III'!L13,"excluído*"),"")</f>
        <v>308</v>
      </c>
      <c r="M68" s="167">
        <f>IF('Circunscrição III'!M13&gt;0,IF(AND('Circunscrição III'!$R13&lt;='Circunscrição III'!M13,'Circunscrição III'!M13&lt;='Circunscrição III'!$S13),'Circunscrição III'!M13,"excluído*"),"")</f>
        <v>395.5</v>
      </c>
      <c r="N68" s="168">
        <f>IF('Circunscrição III'!N13&gt;0,IF(AND('Circunscrição III'!$R13&lt;='Circunscrição III'!N13,'Circunscrição III'!N13&lt;='Circunscrição III'!$S13),'Circunscrição III'!N13,"excluído*"),"")</f>
        <v>411.84</v>
      </c>
      <c r="O68" s="169" t="str">
        <f>IF('Circunscrição III'!O13&gt;0,IF(AND('Circunscrição III'!$R13&lt;='Circunscrição III'!O13,'Circunscrição III'!O13&lt;='Circunscrição III'!$S13),'Circunscrição III'!O13,"excluído*"),"")</f>
        <v/>
      </c>
      <c r="P68" s="170">
        <f t="shared" si="7"/>
        <v>391.07</v>
      </c>
      <c r="Q68" s="171"/>
      <c r="R68" s="167">
        <f t="shared" si="8"/>
        <v>1955.35</v>
      </c>
      <c r="S68" s="172"/>
    </row>
    <row r="69" ht="24.0" customHeight="1">
      <c r="A69" s="63"/>
      <c r="B69" s="63"/>
      <c r="C69" s="63"/>
      <c r="D69" s="238">
        <f t="shared" ref="D69:E69" si="16">D14</f>
        <v>1</v>
      </c>
      <c r="E69" s="137" t="str">
        <f t="shared" si="16"/>
        <v>Desinsetização Extraordinária</v>
      </c>
      <c r="F69" s="138">
        <f>IF('Circunscrição III'!F14&gt;0,IF(AND('Circunscrição III'!$R14&lt;='Circunscrição III'!F14,'Circunscrição III'!F14&lt;='Circunscrição III'!$S14),'Circunscrição III'!F14,"excluído*"),"")</f>
        <v>280</v>
      </c>
      <c r="G69" s="138" t="str">
        <f>IF('Circunscrição III'!G14&gt;0,IF(AND('Circunscrição III'!$R14&lt;='Circunscrição III'!G14,'Circunscrição III'!G14&lt;='Circunscrição III'!$S14),'Circunscrição III'!G14,"excluído*"),"")</f>
        <v>excluído*</v>
      </c>
      <c r="H69" s="138">
        <f>IF('Circunscrição III'!H14&gt;0,IF(AND('Circunscrição III'!$R14&lt;='Circunscrição III'!H14,'Circunscrição III'!H14&lt;='Circunscrição III'!$S14),'Circunscrição III'!H14,"excluído*"),"")</f>
        <v>630</v>
      </c>
      <c r="I69" s="138" t="str">
        <f>IF('Circunscrição III'!I14&gt;0,IF(AND('Circunscrição III'!$R14&lt;='Circunscrição III'!I14,'Circunscrição III'!I14&lt;='Circunscrição III'!$S14),'Circunscrição III'!I14,"excluído*"),"")</f>
        <v/>
      </c>
      <c r="J69" s="139" t="str">
        <f>IF('Circunscrição III'!J14&gt;0,IF(AND('Circunscrição III'!$R14&lt;='Circunscrição III'!J14,'Circunscrição III'!J14&lt;='Circunscrição III'!$S14),'Circunscrição III'!J14,"excluído*"),"")</f>
        <v/>
      </c>
      <c r="K69" s="140" t="str">
        <f>IF('Circunscrição III'!K14&gt;0,IF(AND('Circunscrição III'!$R14&lt;='Circunscrição III'!K14,'Circunscrição III'!K14&lt;='Circunscrição III'!$S14),'Circunscrição III'!K14,"excluído*"),"")</f>
        <v/>
      </c>
      <c r="L69" s="141" t="str">
        <f>IF('Circunscrição III'!L14&gt;0,IF(AND('Circunscrição III'!$R14&lt;='Circunscrição III'!L14,'Circunscrição III'!L14&lt;='Circunscrição III'!$S14),'Circunscrição III'!L14,"excluído*"),"")</f>
        <v/>
      </c>
      <c r="M69" s="141" t="str">
        <f>IF('Circunscrição III'!M14&gt;0,IF(AND('Circunscrição III'!$R14&lt;='Circunscrição III'!M14,'Circunscrição III'!M14&lt;='Circunscrição III'!$S14),'Circunscrição III'!M14,"excluído*"),"")</f>
        <v/>
      </c>
      <c r="N69" s="142">
        <f>IF('Circunscrição III'!N14&gt;0,IF(AND('Circunscrição III'!$R14&lt;='Circunscrição III'!N14,'Circunscrição III'!N14&lt;='Circunscrição III'!$S14),'Circunscrição III'!N14,"excluído*"),"")</f>
        <v>411.84</v>
      </c>
      <c r="O69" s="143" t="str">
        <f>IF('Circunscrição III'!O14&gt;0,IF(AND('Circunscrição III'!$R14&lt;='Circunscrição III'!O14,'Circunscrição III'!O14&lt;='Circunscrição III'!$S14),'Circunscrição III'!O14,"excluído*"),"")</f>
        <v/>
      </c>
      <c r="P69" s="144">
        <f t="shared" si="7"/>
        <v>440.61</v>
      </c>
      <c r="R69" s="141">
        <f t="shared" si="8"/>
        <v>440.61</v>
      </c>
      <c r="S69" s="145"/>
    </row>
    <row r="70" ht="24.0" customHeight="1">
      <c r="A70" s="63"/>
      <c r="B70" s="63"/>
      <c r="C70" s="63"/>
      <c r="D70" s="176">
        <f t="shared" ref="D70:E70" si="17">D15</f>
        <v>1</v>
      </c>
      <c r="E70" s="127" t="str">
        <f t="shared" si="17"/>
        <v>Sanitização Interna</v>
      </c>
      <c r="F70" s="128" t="str">
        <f>IF('Circunscrição III'!F15&gt;0,IF(AND('Circunscrição III'!$R15&lt;='Circunscrição III'!F15,'Circunscrição III'!F15&lt;='Circunscrição III'!$S15),'Circunscrição III'!F15,"excluído*"),"")</f>
        <v>excluído*</v>
      </c>
      <c r="G70" s="129">
        <f>IF('Circunscrição III'!G15&gt;0,IF(AND('Circunscrição III'!$R15&lt;='Circunscrição III'!G15,'Circunscrição III'!G15&lt;='Circunscrição III'!$S15),'Circunscrição III'!G15,"excluído*"),"")</f>
        <v>930</v>
      </c>
      <c r="H70" s="128">
        <f>IF('Circunscrição III'!H15&gt;0,IF(AND('Circunscrição III'!$R15&lt;='Circunscrição III'!H15,'Circunscrição III'!H15&lt;='Circunscrição III'!$S15),'Circunscrição III'!H15,"excluído*"),"")</f>
        <v>630</v>
      </c>
      <c r="I70" s="128" t="str">
        <f>IF('Circunscrição III'!I15&gt;0,IF(AND('Circunscrição III'!$R15&lt;='Circunscrição III'!I15,'Circunscrição III'!I15&lt;='Circunscrição III'!$S15),'Circunscrição III'!I15,"excluído*"),"")</f>
        <v/>
      </c>
      <c r="J70" s="128" t="str">
        <f>IF('Circunscrição III'!J15&gt;0,IF(AND('Circunscrição III'!$R15&lt;='Circunscrição III'!J15,'Circunscrição III'!J15&lt;='Circunscrição III'!$S15),'Circunscrição III'!J15,"excluído*"),"")</f>
        <v/>
      </c>
      <c r="K70" s="130" t="str">
        <f>IF('Circunscrição III'!K15&gt;0,IF(AND('Circunscrição III'!$R15&lt;='Circunscrição III'!K15,'Circunscrição III'!K15&lt;='Circunscrição III'!$S15),'Circunscrição III'!K15,"excluído*"),"")</f>
        <v/>
      </c>
      <c r="L70" s="147" t="str">
        <f>IF('Circunscrição III'!L15&gt;0,IF(AND('Circunscrição III'!$R15&lt;='Circunscrição III'!L15,'Circunscrição III'!L15&lt;='Circunscrição III'!$S15),'Circunscrição III'!L15,"excluído*"),"")</f>
        <v/>
      </c>
      <c r="M70" s="147" t="str">
        <f>IF('Circunscrição III'!M15&gt;0,IF(AND('Circunscrição III'!$R15&lt;='Circunscrição III'!M15,'Circunscrição III'!M15&lt;='Circunscrição III'!$S15),'Circunscrição III'!M15,"excluído*"),"")</f>
        <v/>
      </c>
      <c r="N70" s="148" t="str">
        <f>IF('Circunscrição III'!N15&gt;0,IF(AND('Circunscrição III'!$R15&lt;='Circunscrição III'!N15,'Circunscrição III'!N15&lt;='Circunscrição III'!$S15),'Circunscrição III'!N15,"excluído*"),"")</f>
        <v/>
      </c>
      <c r="O70" s="149" t="str">
        <f>IF('Circunscrição III'!O15&gt;0,IF(AND('Circunscrição III'!$R15&lt;='Circunscrição III'!O15,'Circunscrição III'!O15&lt;='Circunscrição III'!$S15),'Circunscrição III'!O15,"excluído*"),"")</f>
        <v/>
      </c>
      <c r="P70" s="134">
        <f t="shared" si="7"/>
        <v>780</v>
      </c>
      <c r="R70" s="131">
        <f t="shared" si="8"/>
        <v>780</v>
      </c>
      <c r="S70" s="135"/>
    </row>
    <row r="71" ht="24.0" customHeight="1">
      <c r="A71" s="63"/>
      <c r="B71" s="99"/>
      <c r="C71" s="99"/>
      <c r="D71" s="239">
        <f t="shared" ref="D71:E71" si="18">D16</f>
        <v>1</v>
      </c>
      <c r="E71" s="151" t="str">
        <f t="shared" si="18"/>
        <v>Sanitização Externa</v>
      </c>
      <c r="F71" s="152" t="str">
        <f>IF('Circunscrição III'!F16&gt;0,IF(AND('Circunscrição III'!$R16&lt;='Circunscrição III'!F16,'Circunscrição III'!F16&lt;='Circunscrição III'!$S16),'Circunscrição III'!F16,"excluído*"),"")</f>
        <v/>
      </c>
      <c r="G71" s="153" t="str">
        <f>IF('Circunscrição III'!G16&gt;0,IF(AND('Circunscrição III'!$R16&lt;='Circunscrição III'!G16,'Circunscrição III'!G16&lt;='Circunscrição III'!$S16),'Circunscrição III'!G16,"excluído*"),"")</f>
        <v/>
      </c>
      <c r="H71" s="152" t="str">
        <f>IF('Circunscrição III'!H16&gt;0,IF(AND('Circunscrição III'!$R16&lt;='Circunscrição III'!H16,'Circunscrição III'!H16&lt;='Circunscrição III'!$S16),'Circunscrição III'!H16,"excluído*"),"")</f>
        <v/>
      </c>
      <c r="I71" s="153" t="str">
        <f>IF('Circunscrição III'!I16&gt;0,IF(AND('Circunscrição III'!$R16&lt;='Circunscrição III'!I16,'Circunscrição III'!I16&lt;='Circunscrição III'!$S16),'Circunscrição III'!I16,"excluído*"),"")</f>
        <v/>
      </c>
      <c r="J71" s="152" t="str">
        <f>IF('Circunscrição III'!J16&gt;0,IF(AND('Circunscrição III'!$R16&lt;='Circunscrição III'!J16,'Circunscrição III'!J16&lt;='Circunscrição III'!$S16),'Circunscrição III'!J16,"excluído*"),"")</f>
        <v/>
      </c>
      <c r="K71" s="154" t="str">
        <f>IF('Circunscrição III'!K16&gt;0,IF(AND('Circunscrição III'!$R16&lt;='Circunscrição III'!K16,'Circunscrição III'!K16&lt;='Circunscrição III'!$S16),'Circunscrição III'!K16,"excluído*"),"")</f>
        <v/>
      </c>
      <c r="L71" s="155" t="str">
        <f>IF('Circunscrição III'!L16&gt;0,IF(AND('Circunscrição III'!$R16&lt;='Circunscrição III'!L16,'Circunscrição III'!L16&lt;='Circunscrição III'!$S16),'Circunscrição III'!L16,"excluído*"),"")</f>
        <v/>
      </c>
      <c r="M71" s="155" t="str">
        <f>IF('Circunscrição III'!M16&gt;0,IF(AND('Circunscrição III'!$R16&lt;='Circunscrição III'!M16,'Circunscrição III'!M16&lt;='Circunscrição III'!$S16),'Circunscrição III'!M16,"excluído*"),"")</f>
        <v/>
      </c>
      <c r="N71" s="156" t="str">
        <f>IF('Circunscrição III'!N16&gt;0,IF(AND('Circunscrição III'!$R16&lt;='Circunscrição III'!N16,'Circunscrição III'!N16&lt;='Circunscrição III'!$S16),'Circunscrição III'!N16,"excluído*"),"")</f>
        <v/>
      </c>
      <c r="O71" s="157" t="str">
        <f>IF('Circunscrição III'!O16&gt;0,IF(AND('Circunscrição III'!$R16&lt;='Circunscrição III'!O16,'Circunscrição III'!O16&lt;='Circunscrição III'!$S16),'Circunscrição III'!O16,"excluído*"),"")</f>
        <v/>
      </c>
      <c r="P71" s="158" t="str">
        <f t="shared" si="7"/>
        <v/>
      </c>
      <c r="Q71" s="159"/>
      <c r="R71" s="160" t="str">
        <f t="shared" si="8"/>
        <v/>
      </c>
      <c r="S71" s="161"/>
    </row>
    <row r="72" ht="24.0" customHeight="1">
      <c r="A72" s="63"/>
      <c r="B72" s="226">
        <f t="shared" ref="B72:E72" si="19">B17</f>
        <v>49</v>
      </c>
      <c r="C72" s="236" t="str">
        <f t="shared" si="19"/>
        <v>Caraguatatuba
Av. Presciliana de Castilho, 600  </v>
      </c>
      <c r="D72" s="240">
        <f t="shared" si="19"/>
        <v>5</v>
      </c>
      <c r="E72" s="163" t="str">
        <f t="shared" si="19"/>
        <v>Desinsetização Semestral</v>
      </c>
      <c r="F72" s="164">
        <f>IF('Circunscrição III'!F17&gt;0,IF(AND('Circunscrição III'!$R17&lt;='Circunscrição III'!F17,'Circunscrição III'!F17&lt;='Circunscrição III'!$S17),'Circunscrição III'!F17,"excluído*"),"")</f>
        <v>721.06</v>
      </c>
      <c r="G72" s="165">
        <f>IF('Circunscrição III'!G17&gt;0,IF(AND('Circunscrição III'!$R17&lt;='Circunscrição III'!G17,'Circunscrição III'!G17&lt;='Circunscrição III'!$S17),'Circunscrição III'!G17,"excluído*"),"")</f>
        <v>2350</v>
      </c>
      <c r="H72" s="165">
        <f>IF('Circunscrição III'!H17&gt;0,IF(AND('Circunscrição III'!$R17&lt;='Circunscrição III'!H17,'Circunscrição III'!H17&lt;='Circunscrição III'!$S17),'Circunscrição III'!H17,"excluído*"),"")</f>
        <v>1802.64</v>
      </c>
      <c r="I72" s="164">
        <f>IF('Circunscrição III'!I17&gt;0,IF(AND('Circunscrição III'!$R17&lt;='Circunscrição III'!I17,'Circunscrição III'!I17&lt;='Circunscrição III'!$S17),'Circunscrição III'!I17,"excluído*"),"")</f>
        <v>2500</v>
      </c>
      <c r="J72" s="164" t="str">
        <f>IF('Circunscrição III'!J17&gt;0,IF(AND('Circunscrição III'!$R17&lt;='Circunscrição III'!J17,'Circunscrição III'!J17&lt;='Circunscrição III'!$S17),'Circunscrição III'!J17,"excluído*"),"")</f>
        <v/>
      </c>
      <c r="K72" s="166" t="str">
        <f>IF('Circunscrição III'!K17&gt;0,IF(AND('Circunscrição III'!$R17&lt;='Circunscrição III'!K17,'Circunscrição III'!K17&lt;='Circunscrição III'!$S17),'Circunscrição III'!K17,"excluído*"),"")</f>
        <v>excluído*</v>
      </c>
      <c r="L72" s="167">
        <f>IF('Circunscrição III'!L17&gt;0,IF(AND('Circunscrição III'!$R17&lt;='Circunscrição III'!L17,'Circunscrição III'!L17&lt;='Circunscrição III'!$S17),'Circunscrição III'!L17,"excluído*"),"")</f>
        <v>1057.55</v>
      </c>
      <c r="M72" s="167">
        <f>IF('Circunscrição III'!M17&gt;0,IF(AND('Circunscrição III'!$R17&lt;='Circunscrição III'!M17,'Circunscrição III'!M17&lt;='Circunscrição III'!$S17),'Circunscrição III'!M17,"excluído*"),"")</f>
        <v>1357.98938</v>
      </c>
      <c r="N72" s="168" t="str">
        <f>IF('Circunscrição III'!N17&gt;0,IF(AND('Circunscrição III'!$R17&lt;='Circunscrição III'!N17,'Circunscrição III'!N17&lt;='Circunscrição III'!$S17),'Circunscrição III'!N17,"excluído*"),"")</f>
        <v>excluído*</v>
      </c>
      <c r="O72" s="169" t="str">
        <f>IF('Circunscrição III'!O17&gt;0,IF(AND('Circunscrição III'!$R17&lt;='Circunscrição III'!O17,'Circunscrição III'!O17&lt;='Circunscrição III'!$S17),'Circunscrição III'!O17,"excluído*"),"")</f>
        <v/>
      </c>
      <c r="P72" s="170">
        <f t="shared" si="7"/>
        <v>1631.54</v>
      </c>
      <c r="Q72" s="171"/>
      <c r="R72" s="167">
        <f t="shared" si="8"/>
        <v>8157.7</v>
      </c>
      <c r="S72" s="172"/>
    </row>
    <row r="73" ht="24.0" customHeight="1">
      <c r="A73" s="63"/>
      <c r="B73" s="63"/>
      <c r="C73" s="63"/>
      <c r="D73" s="238">
        <f t="shared" ref="D73:E73" si="20">D18</f>
        <v>1</v>
      </c>
      <c r="E73" s="137" t="str">
        <f t="shared" si="20"/>
        <v>Desinsetização Extraordinária</v>
      </c>
      <c r="F73" s="138">
        <f>IF('Circunscrição III'!F18&gt;0,IF(AND('Circunscrição III'!$R18&lt;='Circunscrição III'!F18,'Circunscrição III'!F18&lt;='Circunscrição III'!$S18),'Circunscrição III'!F18,"excluído*"),"")</f>
        <v>961.41</v>
      </c>
      <c r="G73" s="138">
        <f>IF('Circunscrição III'!G18&gt;0,IF(AND('Circunscrição III'!$R18&lt;='Circunscrição III'!G18,'Circunscrição III'!G18&lt;='Circunscrição III'!$S18),'Circunscrição III'!G18,"excluído*"),"")</f>
        <v>2115</v>
      </c>
      <c r="H73" s="138">
        <f>IF('Circunscrição III'!H18&gt;0,IF(AND('Circunscrição III'!$R18&lt;='Circunscrição III'!H18,'Circunscrição III'!H18&lt;='Circunscrição III'!$S18),'Circunscrição III'!H18,"excluído*"),"")</f>
        <v>1802.64</v>
      </c>
      <c r="I73" s="138">
        <f>IF('Circunscrição III'!I18&gt;0,IF(AND('Circunscrição III'!$R18&lt;='Circunscrição III'!I18,'Circunscrição III'!I18&lt;='Circunscrição III'!$S18),'Circunscrição III'!I18,"excluído*"),"")</f>
        <v>1250</v>
      </c>
      <c r="J73" s="139" t="str">
        <f>IF('Circunscrição III'!J18&gt;0,IF(AND('Circunscrição III'!$R18&lt;='Circunscrição III'!J18,'Circunscrição III'!J18&lt;='Circunscrição III'!$S18),'Circunscrição III'!J18,"excluído*"),"")</f>
        <v/>
      </c>
      <c r="K73" s="140" t="str">
        <f>IF('Circunscrição III'!K18&gt;0,IF(AND('Circunscrição III'!$R18&lt;='Circunscrição III'!K18,'Circunscrição III'!K18&lt;='Circunscrição III'!$S18),'Circunscrição III'!K18,"excluído*"),"")</f>
        <v>excluído*</v>
      </c>
      <c r="L73" s="141" t="str">
        <f>IF('Circunscrição III'!L18&gt;0,IF(AND('Circunscrição III'!$R18&lt;='Circunscrição III'!L18,'Circunscrição III'!L18&lt;='Circunscrição III'!$S18),'Circunscrição III'!L18,"excluído*"),"")</f>
        <v/>
      </c>
      <c r="M73" s="141" t="str">
        <f>IF('Circunscrição III'!M18&gt;0,IF(AND('Circunscrição III'!$R18&lt;='Circunscrição III'!M18,'Circunscrição III'!M18&lt;='Circunscrição III'!$S18),'Circunscrição III'!M18,"excluído*"),"")</f>
        <v/>
      </c>
      <c r="N73" s="142">
        <f>IF('Circunscrição III'!N18&gt;0,IF(AND('Circunscrição III'!$R18&lt;='Circunscrição III'!N18,'Circunscrição III'!N18&lt;='Circunscrição III'!$S18),'Circunscrição III'!N18,"excluído*"),"")</f>
        <v>411.84</v>
      </c>
      <c r="O73" s="143" t="str">
        <f>IF('Circunscrição III'!O18&gt;0,IF(AND('Circunscrição III'!$R18&lt;='Circunscrição III'!O18,'Circunscrição III'!O18&lt;='Circunscrição III'!$S18),'Circunscrição III'!O18,"excluído*"),"")</f>
        <v/>
      </c>
      <c r="P73" s="144">
        <f t="shared" si="7"/>
        <v>1308.18</v>
      </c>
      <c r="R73" s="141">
        <f t="shared" si="8"/>
        <v>1308.18</v>
      </c>
      <c r="S73" s="145"/>
    </row>
    <row r="74" ht="24.0" customHeight="1">
      <c r="A74" s="63"/>
      <c r="B74" s="63"/>
      <c r="C74" s="63"/>
      <c r="D74" s="176">
        <f t="shared" ref="D74:E74" si="21">D19</f>
        <v>1</v>
      </c>
      <c r="E74" s="127" t="str">
        <f t="shared" si="21"/>
        <v>Sanitização Interna</v>
      </c>
      <c r="F74" s="128" t="str">
        <f>IF('Circunscrição III'!F19&gt;0,IF(AND('Circunscrição III'!$R19&lt;='Circunscrição III'!F19,'Circunscrição III'!F19&lt;='Circunscrição III'!$S19),'Circunscrição III'!F19,"excluído*"),"")</f>
        <v>excluído*</v>
      </c>
      <c r="G74" s="129">
        <f>IF('Circunscrição III'!G19&gt;0,IF(AND('Circunscrição III'!$R19&lt;='Circunscrição III'!G19,'Circunscrição III'!G19&lt;='Circunscrição III'!$S19),'Circunscrição III'!G19,"excluído*"),"")</f>
        <v>1116</v>
      </c>
      <c r="H74" s="128">
        <f>IF('Circunscrição III'!H19&gt;0,IF(AND('Circunscrição III'!$R19&lt;='Circunscrição III'!H19,'Circunscrição III'!H19&lt;='Circunscrição III'!$S19),'Circunscrição III'!H19,"excluído*"),"")</f>
        <v>1385.86</v>
      </c>
      <c r="I74" s="128">
        <f>IF('Circunscrição III'!I19&gt;0,IF(AND('Circunscrição III'!$R19&lt;='Circunscrição III'!I19,'Circunscrição III'!I19&lt;='Circunscrição III'!$S19),'Circunscrição III'!I19,"excluído*"),"")</f>
        <v>1150</v>
      </c>
      <c r="J74" s="128" t="str">
        <f>IF('Circunscrição III'!J19&gt;0,IF(AND('Circunscrição III'!$R19&lt;='Circunscrição III'!J19,'Circunscrição III'!J19&lt;='Circunscrição III'!$S19),'Circunscrição III'!J19,"excluído*"),"")</f>
        <v/>
      </c>
      <c r="K74" s="130" t="str">
        <f>IF('Circunscrição III'!K19&gt;0,IF(AND('Circunscrição III'!$R19&lt;='Circunscrição III'!K19,'Circunscrição III'!K19&lt;='Circunscrição III'!$S19),'Circunscrição III'!K19,"excluído*"),"")</f>
        <v>excluído*</v>
      </c>
      <c r="L74" s="147" t="str">
        <f>IF('Circunscrição III'!L19&gt;0,IF(AND('Circunscrição III'!$R19&lt;='Circunscrição III'!L19,'Circunscrição III'!L19&lt;='Circunscrição III'!$S19),'Circunscrição III'!L19,"excluído*"),"")</f>
        <v/>
      </c>
      <c r="M74" s="147" t="str">
        <f>IF('Circunscrição III'!M19&gt;0,IF(AND('Circunscrição III'!$R19&lt;='Circunscrição III'!M19,'Circunscrição III'!M19&lt;='Circunscrição III'!$S19),'Circunscrição III'!M19,"excluído*"),"")</f>
        <v/>
      </c>
      <c r="N74" s="148" t="str">
        <f>IF('Circunscrição III'!N19&gt;0,IF(AND('Circunscrição III'!$R19&lt;='Circunscrição III'!N19,'Circunscrição III'!N19&lt;='Circunscrição III'!$S19),'Circunscrição III'!N19,"excluído*"),"")</f>
        <v/>
      </c>
      <c r="O74" s="149" t="str">
        <f>IF('Circunscrição III'!O19&gt;0,IF(AND('Circunscrição III'!$R19&lt;='Circunscrição III'!O19,'Circunscrição III'!O19&lt;='Circunscrição III'!$S19),'Circunscrição III'!O19,"excluído*"),"")</f>
        <v/>
      </c>
      <c r="P74" s="134">
        <f t="shared" si="7"/>
        <v>1217.29</v>
      </c>
      <c r="R74" s="131">
        <f t="shared" si="8"/>
        <v>1217.29</v>
      </c>
      <c r="S74" s="135"/>
    </row>
    <row r="75" ht="24.0" customHeight="1">
      <c r="A75" s="63"/>
      <c r="B75" s="99"/>
      <c r="C75" s="99"/>
      <c r="D75" s="239">
        <f t="shared" ref="D75:E75" si="22">D20</f>
        <v>1</v>
      </c>
      <c r="E75" s="151" t="str">
        <f t="shared" si="22"/>
        <v>Sanitização Externa</v>
      </c>
      <c r="F75" s="152">
        <f>IF('Circunscrição III'!F20&gt;0,IF(AND('Circunscrição III'!$R20&lt;='Circunscrição III'!F20,'Circunscrição III'!F20&lt;='Circunscrição III'!$S20),'Circunscrição III'!F20,"excluído*"),"")</f>
        <v>111.14</v>
      </c>
      <c r="G75" s="153">
        <f>IF('Circunscrição III'!G20&gt;0,IF(AND('Circunscrição III'!$R20&lt;='Circunscrição III'!G20,'Circunscrição III'!G20&lt;='Circunscrição III'!$S20),'Circunscrição III'!G20,"excluído*"),"")</f>
        <v>930</v>
      </c>
      <c r="H75" s="152">
        <f>IF('Circunscrição III'!H20&gt;0,IF(AND('Circunscrição III'!$R20&lt;='Circunscrição III'!H20,'Circunscrição III'!H20&lt;='Circunscrição III'!$S20),'Circunscrição III'!H20,"excluído*"),"")</f>
        <v>768.6</v>
      </c>
      <c r="I75" s="153">
        <f>IF('Circunscrição III'!I20&gt;0,IF(AND('Circunscrição III'!$R20&lt;='Circunscrição III'!I20,'Circunscrição III'!I20&lt;='Circunscrição III'!$S20),'Circunscrição III'!I20,"excluído*"),"")</f>
        <v>500</v>
      </c>
      <c r="J75" s="152" t="str">
        <f>IF('Circunscrição III'!J20&gt;0,IF(AND('Circunscrição III'!$R20&lt;='Circunscrição III'!J20,'Circunscrição III'!J20&lt;='Circunscrição III'!$S20),'Circunscrição III'!J20,"excluído*"),"")</f>
        <v/>
      </c>
      <c r="K75" s="154" t="str">
        <f>IF('Circunscrição III'!K20&gt;0,IF(AND('Circunscrição III'!$R20&lt;='Circunscrição III'!K20,'Circunscrição III'!K20&lt;='Circunscrição III'!$S20),'Circunscrição III'!K20,"excluído*"),"")</f>
        <v>excluído*</v>
      </c>
      <c r="L75" s="155" t="str">
        <f>IF('Circunscrição III'!L20&gt;0,IF(AND('Circunscrição III'!$R20&lt;='Circunscrição III'!L20,'Circunscrição III'!L20&lt;='Circunscrição III'!$S20),'Circunscrição III'!L20,"excluído*"),"")</f>
        <v/>
      </c>
      <c r="M75" s="155" t="str">
        <f>IF('Circunscrição III'!M20&gt;0,IF(AND('Circunscrição III'!$R20&lt;='Circunscrição III'!M20,'Circunscrição III'!M20&lt;='Circunscrição III'!$S20),'Circunscrição III'!M20,"excluído*"),"")</f>
        <v/>
      </c>
      <c r="N75" s="156" t="str">
        <f>IF('Circunscrição III'!N20&gt;0,IF(AND('Circunscrição III'!$R20&lt;='Circunscrição III'!N20,'Circunscrição III'!N20&lt;='Circunscrição III'!$S20),'Circunscrição III'!N20,"excluído*"),"")</f>
        <v/>
      </c>
      <c r="O75" s="157" t="str">
        <f>IF('Circunscrição III'!O20&gt;0,IF(AND('Circunscrição III'!$R20&lt;='Circunscrição III'!O20,'Circunscrição III'!O20&lt;='Circunscrição III'!$S20),'Circunscrição III'!O20,"excluído*"),"")</f>
        <v/>
      </c>
      <c r="P75" s="158">
        <f t="shared" si="7"/>
        <v>577.44</v>
      </c>
      <c r="Q75" s="159"/>
      <c r="R75" s="160">
        <f t="shared" si="8"/>
        <v>577.44</v>
      </c>
      <c r="S75" s="161"/>
    </row>
    <row r="76" ht="24.0" customHeight="1">
      <c r="A76" s="63"/>
      <c r="B76" s="226">
        <f t="shared" ref="B76:E76" si="23">B21</f>
        <v>50</v>
      </c>
      <c r="C76" s="236" t="str">
        <f t="shared" si="23"/>
        <v>Cruzeiro
Rua Sebastião Vieira da Silva, 101  </v>
      </c>
      <c r="D76" s="240">
        <f t="shared" si="23"/>
        <v>5</v>
      </c>
      <c r="E76" s="163" t="str">
        <f t="shared" si="23"/>
        <v>Desinsetização Semestral</v>
      </c>
      <c r="F76" s="164">
        <f>IF('Circunscrição III'!F21&gt;0,IF(AND('Circunscrição III'!$R21&lt;='Circunscrição III'!F21,'Circunscrição III'!F21&lt;='Circunscrição III'!$S21),'Circunscrição III'!F21,"excluído*"),"")</f>
        <v>881.52</v>
      </c>
      <c r="G76" s="165">
        <f>IF('Circunscrição III'!G21&gt;0,IF(AND('Circunscrição III'!$R21&lt;='Circunscrição III'!G21,'Circunscrição III'!G21&lt;='Circunscrição III'!$S21),'Circunscrição III'!G21,"excluído*"),"")</f>
        <v>2350</v>
      </c>
      <c r="H76" s="165">
        <f>IF('Circunscrição III'!H21&gt;0,IF(AND('Circunscrição III'!$R21&lt;='Circunscrição III'!H21,'Circunscrição III'!H21&lt;='Circunscrição III'!$S21),'Circunscrição III'!H21,"excluído*"),"")</f>
        <v>2203.8</v>
      </c>
      <c r="I76" s="164">
        <f>IF('Circunscrição III'!I21&gt;0,IF(AND('Circunscrição III'!$R21&lt;='Circunscrição III'!I21,'Circunscrição III'!I21&lt;='Circunscrição III'!$S21),'Circunscrição III'!I21,"excluído*"),"")</f>
        <v>3600</v>
      </c>
      <c r="J76" s="164" t="str">
        <f>IF('Circunscrição III'!J21&gt;0,IF(AND('Circunscrição III'!$R21&lt;='Circunscrição III'!J21,'Circunscrição III'!J21&lt;='Circunscrição III'!$S21),'Circunscrição III'!J21,"excluído*"),"")</f>
        <v/>
      </c>
      <c r="K76" s="166" t="str">
        <f>IF('Circunscrição III'!K21&gt;0,IF(AND('Circunscrição III'!$R21&lt;='Circunscrição III'!K21,'Circunscrição III'!K21&lt;='Circunscrição III'!$S21),'Circunscrição III'!K21,"excluído*"),"")</f>
        <v>excluído*</v>
      </c>
      <c r="L76" s="167">
        <f>IF('Circunscrição III'!L21&gt;0,IF(AND('Circunscrição III'!$R21&lt;='Circunscrição III'!L21,'Circunscrição III'!L21&lt;='Circunscrição III'!$S21),'Circunscrição III'!L21,"excluído*"),"")</f>
        <v>1292.9</v>
      </c>
      <c r="M76" s="167">
        <f>IF('Circunscrição III'!M21&gt;0,IF(AND('Circunscrição III'!$R21&lt;='Circunscrição III'!M21,'Circunscrição III'!M21&lt;='Circunscrição III'!$S21),'Circunscrição III'!M21,"excluído*"),"")</f>
        <v>1660.199961</v>
      </c>
      <c r="N76" s="168" t="str">
        <f>IF('Circunscrição III'!N21&gt;0,IF(AND('Circunscrição III'!$R21&lt;='Circunscrição III'!N21,'Circunscrição III'!N21&lt;='Circunscrição III'!$S21),'Circunscrição III'!N21,"excluído*"),"")</f>
        <v>excluído*</v>
      </c>
      <c r="O76" s="169" t="str">
        <f>IF('Circunscrição III'!O21&gt;0,IF(AND('Circunscrição III'!$R21&lt;='Circunscrição III'!O21,'Circunscrição III'!O21&lt;='Circunscrição III'!$S21),'Circunscrição III'!O21,"excluído*"),"")</f>
        <v/>
      </c>
      <c r="P76" s="170">
        <f t="shared" si="7"/>
        <v>1998.07</v>
      </c>
      <c r="Q76" s="171"/>
      <c r="R76" s="167">
        <f t="shared" si="8"/>
        <v>9990.35</v>
      </c>
      <c r="S76" s="172"/>
    </row>
    <row r="77" ht="24.0" customHeight="1">
      <c r="A77" s="63"/>
      <c r="B77" s="63"/>
      <c r="C77" s="63"/>
      <c r="D77" s="238">
        <f t="shared" ref="D77:E77" si="24">D22</f>
        <v>1</v>
      </c>
      <c r="E77" s="137" t="str">
        <f t="shared" si="24"/>
        <v>Desinsetização Extraordinária</v>
      </c>
      <c r="F77" s="138">
        <f>IF('Circunscrição III'!F22&gt;0,IF(AND('Circunscrição III'!$R22&lt;='Circunscrição III'!F22,'Circunscrição III'!F22&lt;='Circunscrição III'!$S22),'Circunscrição III'!F22,"excluído*"),"")</f>
        <v>1175.36</v>
      </c>
      <c r="G77" s="138">
        <f>IF('Circunscrição III'!G22&gt;0,IF(AND('Circunscrição III'!$R22&lt;='Circunscrição III'!G22,'Circunscrição III'!G22&lt;='Circunscrição III'!$S22),'Circunscrição III'!G22,"excluído*"),"")</f>
        <v>2115</v>
      </c>
      <c r="H77" s="138">
        <f>IF('Circunscrição III'!H22&gt;0,IF(AND('Circunscrição III'!$R22&lt;='Circunscrição III'!H22,'Circunscrição III'!H22&lt;='Circunscrição III'!$S22),'Circunscrição III'!H22,"excluído*"),"")</f>
        <v>2203.8</v>
      </c>
      <c r="I77" s="138">
        <f>IF('Circunscrição III'!I22&gt;0,IF(AND('Circunscrição III'!$R22&lt;='Circunscrição III'!I22,'Circunscrição III'!I22&lt;='Circunscrição III'!$S22),'Circunscrição III'!I22,"excluído*"),"")</f>
        <v>1800</v>
      </c>
      <c r="J77" s="139" t="str">
        <f>IF('Circunscrição III'!J22&gt;0,IF(AND('Circunscrição III'!$R22&lt;='Circunscrição III'!J22,'Circunscrição III'!J22&lt;='Circunscrição III'!$S22),'Circunscrição III'!J22,"excluído*"),"")</f>
        <v/>
      </c>
      <c r="K77" s="140" t="str">
        <f>IF('Circunscrição III'!K22&gt;0,IF(AND('Circunscrição III'!$R22&lt;='Circunscrição III'!K22,'Circunscrição III'!K22&lt;='Circunscrição III'!$S22),'Circunscrição III'!K22,"excluído*"),"")</f>
        <v>excluído*</v>
      </c>
      <c r="L77" s="141" t="str">
        <f>IF('Circunscrição III'!L22&gt;0,IF(AND('Circunscrição III'!$R22&lt;='Circunscrição III'!L22,'Circunscrição III'!L22&lt;='Circunscrição III'!$S22),'Circunscrição III'!L22,"excluído*"),"")</f>
        <v/>
      </c>
      <c r="M77" s="141" t="str">
        <f>IF('Circunscrição III'!M22&gt;0,IF(AND('Circunscrição III'!$R22&lt;='Circunscrição III'!M22,'Circunscrição III'!M22&lt;='Circunscrição III'!$S22),'Circunscrição III'!M22,"excluído*"),"")</f>
        <v/>
      </c>
      <c r="N77" s="142" t="str">
        <f>IF('Circunscrição III'!N22&gt;0,IF(AND('Circunscrição III'!$R22&lt;='Circunscrição III'!N22,'Circunscrição III'!N22&lt;='Circunscrição III'!$S22),'Circunscrição III'!N22,"excluído*"),"")</f>
        <v>excluído*</v>
      </c>
      <c r="O77" s="143" t="str">
        <f>IF('Circunscrição III'!O22&gt;0,IF(AND('Circunscrição III'!$R22&lt;='Circunscrição III'!O22,'Circunscrição III'!O22&lt;='Circunscrição III'!$S22),'Circunscrição III'!O22,"excluído*"),"")</f>
        <v/>
      </c>
      <c r="P77" s="144">
        <f t="shared" si="7"/>
        <v>1823.54</v>
      </c>
      <c r="R77" s="141">
        <f t="shared" si="8"/>
        <v>1823.54</v>
      </c>
      <c r="S77" s="145"/>
    </row>
    <row r="78" ht="24.0" customHeight="1">
      <c r="A78" s="63"/>
      <c r="B78" s="63"/>
      <c r="C78" s="63"/>
      <c r="D78" s="176">
        <f t="shared" ref="D78:E78" si="25">D23</f>
        <v>1</v>
      </c>
      <c r="E78" s="127" t="str">
        <f t="shared" si="25"/>
        <v>Sanitização Interna</v>
      </c>
      <c r="F78" s="128" t="str">
        <f>IF('Circunscrição III'!F23&gt;0,IF(AND('Circunscrição III'!$R23&lt;='Circunscrição III'!F23,'Circunscrição III'!F23&lt;='Circunscrição III'!$S23),'Circunscrição III'!F23,"excluído*"),"")</f>
        <v>excluído*</v>
      </c>
      <c r="G78" s="129">
        <f>IF('Circunscrição III'!G23&gt;0,IF(AND('Circunscrição III'!$R23&lt;='Circunscrição III'!G23,'Circunscrição III'!G23&lt;='Circunscrição III'!$S23),'Circunscrição III'!G23,"excluído*"),"")</f>
        <v>1116</v>
      </c>
      <c r="H78" s="128">
        <f>IF('Circunscrição III'!H23&gt;0,IF(AND('Circunscrição III'!$R23&lt;='Circunscrição III'!H23,'Circunscrição III'!H23&lt;='Circunscrição III'!$S23),'Circunscrição III'!H23,"excluído*"),"")</f>
        <v>1207.54</v>
      </c>
      <c r="I78" s="128">
        <f>IF('Circunscrição III'!I23&gt;0,IF(AND('Circunscrição III'!$R23&lt;='Circunscrição III'!I23,'Circunscrição III'!I23&lt;='Circunscrição III'!$S23),'Circunscrição III'!I23,"excluído*"),"")</f>
        <v>1100</v>
      </c>
      <c r="J78" s="128" t="str">
        <f>IF('Circunscrição III'!J23&gt;0,IF(AND('Circunscrição III'!$R23&lt;='Circunscrição III'!J23,'Circunscrição III'!J23&lt;='Circunscrição III'!$S23),'Circunscrição III'!J23,"excluído*"),"")</f>
        <v/>
      </c>
      <c r="K78" s="130" t="str">
        <f>IF('Circunscrição III'!K23&gt;0,IF(AND('Circunscrição III'!$R23&lt;='Circunscrição III'!K23,'Circunscrição III'!K23&lt;='Circunscrição III'!$S23),'Circunscrição III'!K23,"excluído*"),"")</f>
        <v>excluído*</v>
      </c>
      <c r="L78" s="147" t="str">
        <f>IF('Circunscrição III'!L23&gt;0,IF(AND('Circunscrição III'!$R23&lt;='Circunscrição III'!L23,'Circunscrição III'!L23&lt;='Circunscrição III'!$S23),'Circunscrição III'!L23,"excluído*"),"")</f>
        <v/>
      </c>
      <c r="M78" s="147" t="str">
        <f>IF('Circunscrição III'!M23&gt;0,IF(AND('Circunscrição III'!$R23&lt;='Circunscrição III'!M23,'Circunscrição III'!M23&lt;='Circunscrição III'!$S23),'Circunscrição III'!M23,"excluído*"),"")</f>
        <v/>
      </c>
      <c r="N78" s="148" t="str">
        <f>IF('Circunscrição III'!N23&gt;0,IF(AND('Circunscrição III'!$R23&lt;='Circunscrição III'!N23,'Circunscrição III'!N23&lt;='Circunscrição III'!$S23),'Circunscrição III'!N23,"excluído*"),"")</f>
        <v/>
      </c>
      <c r="O78" s="149" t="str">
        <f>IF('Circunscrição III'!O23&gt;0,IF(AND('Circunscrição III'!$R23&lt;='Circunscrição III'!O23,'Circunscrição III'!O23&lt;='Circunscrição III'!$S23),'Circunscrição III'!O23,"excluído*"),"")</f>
        <v/>
      </c>
      <c r="P78" s="134">
        <f t="shared" si="7"/>
        <v>1141.18</v>
      </c>
      <c r="R78" s="131">
        <f t="shared" si="8"/>
        <v>1141.18</v>
      </c>
      <c r="S78" s="135"/>
    </row>
    <row r="79" ht="24.0" customHeight="1">
      <c r="A79" s="63"/>
      <c r="B79" s="99"/>
      <c r="C79" s="99"/>
      <c r="D79" s="239">
        <f t="shared" ref="D79:E79" si="26">D24</f>
        <v>1</v>
      </c>
      <c r="E79" s="151" t="str">
        <f t="shared" si="26"/>
        <v>Sanitização Externa</v>
      </c>
      <c r="F79" s="152">
        <f>IF('Circunscrição III'!F24&gt;0,IF(AND('Circunscrição III'!$R24&lt;='Circunscrição III'!F24,'Circunscrição III'!F24&lt;='Circunscrição III'!$S24),'Circunscrição III'!F24,"excluído*"),"")</f>
        <v>265.67</v>
      </c>
      <c r="G79" s="153">
        <f>IF('Circunscrição III'!G24&gt;0,IF(AND('Circunscrição III'!$R24&lt;='Circunscrição III'!G24,'Circunscrição III'!G24&lt;='Circunscrição III'!$S24),'Circunscrição III'!G24,"excluído*"),"")</f>
        <v>1116</v>
      </c>
      <c r="H79" s="152">
        <f>IF('Circunscrição III'!H24&gt;0,IF(AND('Circunscrição III'!$R24&lt;='Circunscrição III'!H24,'Circunscrição III'!H24&lt;='Circunscrição III'!$S24),'Circunscrição III'!H24,"excluído*"),"")</f>
        <v>996.25</v>
      </c>
      <c r="I79" s="153">
        <f>IF('Circunscrição III'!I24&gt;0,IF(AND('Circunscrição III'!$R24&lt;='Circunscrição III'!I24,'Circunscrição III'!I24&lt;='Circunscrição III'!$S24),'Circunscrição III'!I24,"excluído*"),"")</f>
        <v>600</v>
      </c>
      <c r="J79" s="152" t="str">
        <f>IF('Circunscrição III'!J24&gt;0,IF(AND('Circunscrição III'!$R24&lt;='Circunscrição III'!J24,'Circunscrição III'!J24&lt;='Circunscrição III'!$S24),'Circunscrição III'!J24,"excluído*"),"")</f>
        <v/>
      </c>
      <c r="K79" s="154" t="str">
        <f>IF('Circunscrição III'!K24&gt;0,IF(AND('Circunscrição III'!$R24&lt;='Circunscrição III'!K24,'Circunscrição III'!K24&lt;='Circunscrição III'!$S24),'Circunscrição III'!K24,"excluído*"),"")</f>
        <v>excluído*</v>
      </c>
      <c r="L79" s="155" t="str">
        <f>IF('Circunscrição III'!L24&gt;0,IF(AND('Circunscrição III'!$R24&lt;='Circunscrição III'!L24,'Circunscrição III'!L24&lt;='Circunscrição III'!$S24),'Circunscrição III'!L24,"excluído*"),"")</f>
        <v/>
      </c>
      <c r="M79" s="155" t="str">
        <f>IF('Circunscrição III'!M24&gt;0,IF(AND('Circunscrição III'!$R24&lt;='Circunscrição III'!M24,'Circunscrição III'!M24&lt;='Circunscrição III'!$S24),'Circunscrição III'!M24,"excluído*"),"")</f>
        <v/>
      </c>
      <c r="N79" s="156" t="str">
        <f>IF('Circunscrição III'!N24&gt;0,IF(AND('Circunscrição III'!$R24&lt;='Circunscrição III'!N24,'Circunscrição III'!N24&lt;='Circunscrição III'!$S24),'Circunscrição III'!N24,"excluído*"),"")</f>
        <v/>
      </c>
      <c r="O79" s="157" t="str">
        <f>IF('Circunscrição III'!O24&gt;0,IF(AND('Circunscrição III'!$R24&lt;='Circunscrição III'!O24,'Circunscrição III'!O24&lt;='Circunscrição III'!$S24),'Circunscrição III'!O24,"excluído*"),"")</f>
        <v/>
      </c>
      <c r="P79" s="158">
        <f t="shared" si="7"/>
        <v>744.48</v>
      </c>
      <c r="Q79" s="159"/>
      <c r="R79" s="160">
        <f t="shared" si="8"/>
        <v>744.48</v>
      </c>
      <c r="S79" s="161"/>
    </row>
    <row r="80" ht="24.0" customHeight="1">
      <c r="A80" s="63"/>
      <c r="B80" s="226">
        <f t="shared" ref="B80:E80" si="27">B25</f>
        <v>51</v>
      </c>
      <c r="C80" s="236" t="str">
        <f t="shared" si="27"/>
        <v>Guaratinguetá
Rua Prof. Sylvio José M. Coelho, 33 e 45</v>
      </c>
      <c r="D80" s="237">
        <f t="shared" si="27"/>
        <v>5</v>
      </c>
      <c r="E80" s="127" t="str">
        <f t="shared" si="27"/>
        <v>Desinsetização Semestral</v>
      </c>
      <c r="F80" s="128">
        <f>IF('Circunscrição III'!F25&gt;0,IF(AND('Circunscrição III'!$R25&lt;='Circunscrição III'!F25,'Circunscrição III'!F25&lt;='Circunscrição III'!$S25),'Circunscrição III'!F25,"excluído*"),"")</f>
        <v>532.36</v>
      </c>
      <c r="G80" s="129">
        <f>IF('Circunscrição III'!G25&gt;0,IF(AND('Circunscrição III'!$R25&lt;='Circunscrição III'!G25,'Circunscrição III'!G25&lt;='Circunscrição III'!$S25),'Circunscrição III'!G25,"excluído*"),"")</f>
        <v>1800</v>
      </c>
      <c r="H80" s="129">
        <f>IF('Circunscrição III'!H25&gt;0,IF(AND('Circunscrição III'!$R25&lt;='Circunscrição III'!H25,'Circunscrição III'!H25&lt;='Circunscrição III'!$S25),'Circunscrição III'!H25,"excluído*"),"")</f>
        <v>1330.89</v>
      </c>
      <c r="I80" s="128" t="str">
        <f>IF('Circunscrição III'!I25&gt;0,IF(AND('Circunscrição III'!$R25&lt;='Circunscrição III'!I25,'Circunscrição III'!I25&lt;='Circunscrição III'!$S25),'Circunscrição III'!I25,"excluído*"),"")</f>
        <v>excluído*</v>
      </c>
      <c r="J80" s="128" t="str">
        <f>IF('Circunscrição III'!J25&gt;0,IF(AND('Circunscrição III'!$R25&lt;='Circunscrição III'!J25,'Circunscrição III'!J25&lt;='Circunscrição III'!$S25),'Circunscrição III'!J25,"excluído*"),"")</f>
        <v/>
      </c>
      <c r="K80" s="130" t="str">
        <f>IF('Circunscrição III'!K25&gt;0,IF(AND('Circunscrição III'!$R25&lt;='Circunscrição III'!K25,'Circunscrição III'!K25&lt;='Circunscrição III'!$S25),'Circunscrição III'!K25,"excluído*"),"")</f>
        <v>excluído*</v>
      </c>
      <c r="L80" s="131">
        <f>IF('Circunscrição III'!L25&gt;0,IF(AND('Circunscrição III'!$R25&lt;='Circunscrição III'!L25,'Circunscrição III'!L25&lt;='Circunscrição III'!$S25),'Circunscrição III'!L25,"excluído*"),"")</f>
        <v>780.79</v>
      </c>
      <c r="M80" s="131">
        <f>IF('Circunscrição III'!M25&gt;0,IF(AND('Circunscrição III'!$R25&lt;='Circunscrição III'!M25,'Circunscrição III'!M25&lt;='Circunscrição III'!$S25),'Circunscrição III'!M25,"excluído*"),"")</f>
        <v>1002.604631</v>
      </c>
      <c r="N80" s="132">
        <f>IF('Circunscrição III'!N25&gt;0,IF(AND('Circunscrição III'!$R25&lt;='Circunscrição III'!N25,'Circunscrição III'!N25&lt;='Circunscrição III'!$S25),'Circunscrição III'!N25,"excluído*"),"")</f>
        <v>411.84</v>
      </c>
      <c r="O80" s="133" t="str">
        <f>IF('Circunscrição III'!O25&gt;0,IF(AND('Circunscrição III'!$R25&lt;='Circunscrição III'!O25,'Circunscrição III'!O25&lt;='Circunscrição III'!$S25),'Circunscrição III'!O25,"excluído*"),"")</f>
        <v/>
      </c>
      <c r="P80" s="134">
        <f t="shared" si="7"/>
        <v>976.41</v>
      </c>
      <c r="R80" s="131">
        <f t="shared" si="8"/>
        <v>4882.05</v>
      </c>
      <c r="S80" s="135"/>
    </row>
    <row r="81" ht="24.0" customHeight="1">
      <c r="A81" s="63"/>
      <c r="B81" s="63"/>
      <c r="C81" s="63"/>
      <c r="D81" s="238">
        <f t="shared" ref="D81:E81" si="28">D26</f>
        <v>1</v>
      </c>
      <c r="E81" s="137" t="str">
        <f t="shared" si="28"/>
        <v>Desinsetização Extraordinária</v>
      </c>
      <c r="F81" s="138">
        <f>IF('Circunscrição III'!F26&gt;0,IF(AND('Circunscrição III'!$R26&lt;='Circunscrição III'!F26,'Circunscrição III'!F26&lt;='Circunscrição III'!$S26),'Circunscrição III'!F26,"excluído*"),"")</f>
        <v>709.81</v>
      </c>
      <c r="G81" s="138">
        <f>IF('Circunscrição III'!G26&gt;0,IF(AND('Circunscrição III'!$R26&lt;='Circunscrição III'!G26,'Circunscrição III'!G26&lt;='Circunscrição III'!$S26),'Circunscrição III'!G26,"excluído*"),"")</f>
        <v>1620</v>
      </c>
      <c r="H81" s="138">
        <f>IF('Circunscrição III'!H26&gt;0,IF(AND('Circunscrição III'!$R26&lt;='Circunscrição III'!H26,'Circunscrição III'!H26&lt;='Circunscrição III'!$S26),'Circunscrição III'!H26,"excluído*"),"")</f>
        <v>1330.89</v>
      </c>
      <c r="I81" s="138">
        <f>IF('Circunscrição III'!I26&gt;0,IF(AND('Circunscrição III'!$R26&lt;='Circunscrição III'!I26,'Circunscrição III'!I26&lt;='Circunscrição III'!$S26),'Circunscrição III'!I26,"excluído*"),"")</f>
        <v>1700</v>
      </c>
      <c r="J81" s="139" t="str">
        <f>IF('Circunscrição III'!J26&gt;0,IF(AND('Circunscrição III'!$R26&lt;='Circunscrição III'!J26,'Circunscrição III'!J26&lt;='Circunscrição III'!$S26),'Circunscrição III'!J26,"excluído*"),"")</f>
        <v/>
      </c>
      <c r="K81" s="140" t="str">
        <f>IF('Circunscrição III'!K26&gt;0,IF(AND('Circunscrição III'!$R26&lt;='Circunscrição III'!K26,'Circunscrição III'!K26&lt;='Circunscrição III'!$S26),'Circunscrição III'!K26,"excluído*"),"")</f>
        <v>excluído*</v>
      </c>
      <c r="L81" s="141" t="str">
        <f>IF('Circunscrição III'!L26&gt;0,IF(AND('Circunscrição III'!$R26&lt;='Circunscrição III'!L26,'Circunscrição III'!L26&lt;='Circunscrição III'!$S26),'Circunscrição III'!L26,"excluído*"),"")</f>
        <v/>
      </c>
      <c r="M81" s="141" t="str">
        <f>IF('Circunscrição III'!M26&gt;0,IF(AND('Circunscrição III'!$R26&lt;='Circunscrição III'!M26,'Circunscrição III'!M26&lt;='Circunscrição III'!$S26),'Circunscrição III'!M26,"excluído*"),"")</f>
        <v/>
      </c>
      <c r="N81" s="142" t="str">
        <f>IF('Circunscrição III'!N26&gt;0,IF(AND('Circunscrição III'!$R26&lt;='Circunscrição III'!N26,'Circunscrição III'!N26&lt;='Circunscrição III'!$S26),'Circunscrição III'!N26,"excluído*"),"")</f>
        <v>excluído*</v>
      </c>
      <c r="O81" s="143" t="str">
        <f>IF('Circunscrição III'!O26&gt;0,IF(AND('Circunscrição III'!$R26&lt;='Circunscrição III'!O26,'Circunscrição III'!O26&lt;='Circunscrição III'!$S26),'Circunscrição III'!O26,"excluído*"),"")</f>
        <v/>
      </c>
      <c r="P81" s="144">
        <f t="shared" si="7"/>
        <v>1340.18</v>
      </c>
      <c r="R81" s="141">
        <f t="shared" si="8"/>
        <v>1340.18</v>
      </c>
      <c r="S81" s="145"/>
    </row>
    <row r="82" ht="24.0" customHeight="1">
      <c r="A82" s="63"/>
      <c r="B82" s="63"/>
      <c r="C82" s="63"/>
      <c r="D82" s="176">
        <f t="shared" ref="D82:E82" si="29">D27</f>
        <v>1</v>
      </c>
      <c r="E82" s="127" t="str">
        <f t="shared" si="29"/>
        <v>Sanitização Interna</v>
      </c>
      <c r="F82" s="128" t="str">
        <f>IF('Circunscrição III'!F27&gt;0,IF(AND('Circunscrição III'!$R27&lt;='Circunscrição III'!F27,'Circunscrição III'!F27&lt;='Circunscrição III'!$S27),'Circunscrição III'!F27,"excluído*"),"")</f>
        <v>excluído*</v>
      </c>
      <c r="G82" s="129">
        <f>IF('Circunscrição III'!G27&gt;0,IF(AND('Circunscrição III'!$R27&lt;='Circunscrição III'!G27,'Circunscrição III'!G27&lt;='Circunscrição III'!$S27),'Circunscrição III'!G27,"excluído*"),"")</f>
        <v>1116</v>
      </c>
      <c r="H82" s="128">
        <f>IF('Circunscrição III'!H27&gt;0,IF(AND('Circunscrição III'!$R27&lt;='Circunscrição III'!H27,'Circunscrição III'!H27&lt;='Circunscrição III'!$S27),'Circunscrição III'!H27,"excluído*"),"")</f>
        <v>901.78</v>
      </c>
      <c r="I82" s="128">
        <f>IF('Circunscrição III'!I27&gt;0,IF(AND('Circunscrição III'!$R27&lt;='Circunscrição III'!I27,'Circunscrição III'!I27&lt;='Circunscrição III'!$S27),'Circunscrição III'!I27,"excluído*"),"")</f>
        <v>900</v>
      </c>
      <c r="J82" s="128" t="str">
        <f>IF('Circunscrição III'!J27&gt;0,IF(AND('Circunscrição III'!$R27&lt;='Circunscrição III'!J27,'Circunscrição III'!J27&lt;='Circunscrição III'!$S27),'Circunscrição III'!J27,"excluído*"),"")</f>
        <v/>
      </c>
      <c r="K82" s="130" t="str">
        <f>IF('Circunscrição III'!K27&gt;0,IF(AND('Circunscrição III'!$R27&lt;='Circunscrição III'!K27,'Circunscrição III'!K27&lt;='Circunscrição III'!$S27),'Circunscrição III'!K27,"excluído*"),"")</f>
        <v>excluído*</v>
      </c>
      <c r="L82" s="147" t="str">
        <f>IF('Circunscrição III'!L27&gt;0,IF(AND('Circunscrição III'!$R27&lt;='Circunscrição III'!L27,'Circunscrição III'!L27&lt;='Circunscrição III'!$S27),'Circunscrição III'!L27,"excluído*"),"")</f>
        <v/>
      </c>
      <c r="M82" s="147" t="str">
        <f>IF('Circunscrição III'!M27&gt;0,IF(AND('Circunscrição III'!$R27&lt;='Circunscrição III'!M27,'Circunscrição III'!M27&lt;='Circunscrição III'!$S27),'Circunscrição III'!M27,"excluído*"),"")</f>
        <v/>
      </c>
      <c r="N82" s="148" t="str">
        <f>IF('Circunscrição III'!N27&gt;0,IF(AND('Circunscrição III'!$R27&lt;='Circunscrição III'!N27,'Circunscrição III'!N27&lt;='Circunscrição III'!$S27),'Circunscrição III'!N27,"excluído*"),"")</f>
        <v/>
      </c>
      <c r="O82" s="149" t="str">
        <f>IF('Circunscrição III'!O27&gt;0,IF(AND('Circunscrição III'!$R27&lt;='Circunscrição III'!O27,'Circunscrição III'!O27&lt;='Circunscrição III'!$S27),'Circunscrição III'!O27,"excluído*"),"")</f>
        <v/>
      </c>
      <c r="P82" s="134">
        <f t="shared" si="7"/>
        <v>972.59</v>
      </c>
      <c r="R82" s="131">
        <f t="shared" si="8"/>
        <v>972.59</v>
      </c>
      <c r="S82" s="135"/>
    </row>
    <row r="83" ht="24.0" customHeight="1">
      <c r="A83" s="63"/>
      <c r="B83" s="99"/>
      <c r="C83" s="99"/>
      <c r="D83" s="239">
        <f t="shared" ref="D83:E83" si="30">D28</f>
        <v>1</v>
      </c>
      <c r="E83" s="151" t="str">
        <f t="shared" si="30"/>
        <v>Sanitização Externa</v>
      </c>
      <c r="F83" s="152">
        <f>IF('Circunscrição III'!F28&gt;0,IF(AND('Circunscrição III'!$R28&lt;='Circunscrição III'!F28,'Circunscrição III'!F28&lt;='Circunscrição III'!$S28),'Circunscrição III'!F28,"excluído*"),"")</f>
        <v>114.43</v>
      </c>
      <c r="G83" s="153">
        <f>IF('Circunscrição III'!G28&gt;0,IF(AND('Circunscrição III'!$R28&lt;='Circunscrição III'!G28,'Circunscrição III'!G28&lt;='Circunscrição III'!$S28),'Circunscrição III'!G28,"excluído*"),"")</f>
        <v>930</v>
      </c>
      <c r="H83" s="152">
        <f>IF('Circunscrição III'!H28&gt;0,IF(AND('Circunscrição III'!$R28&lt;='Circunscrição III'!H28,'Circunscrição III'!H28&lt;='Circunscrição III'!$S28),'Circunscrição III'!H28,"excluído*"),"")</f>
        <v>429.1</v>
      </c>
      <c r="I83" s="153">
        <f>IF('Circunscrição III'!I28&gt;0,IF(AND('Circunscrição III'!$R28&lt;='Circunscrição III'!I28,'Circunscrição III'!I28&lt;='Circunscrição III'!$S28),'Circunscrição III'!I28,"excluído*"),"")</f>
        <v>450</v>
      </c>
      <c r="J83" s="152" t="str">
        <f>IF('Circunscrição III'!J28&gt;0,IF(AND('Circunscrição III'!$R28&lt;='Circunscrição III'!J28,'Circunscrição III'!J28&lt;='Circunscrição III'!$S28),'Circunscrição III'!J28,"excluído*"),"")</f>
        <v/>
      </c>
      <c r="K83" s="154" t="str">
        <f>IF('Circunscrição III'!K28&gt;0,IF(AND('Circunscrição III'!$R28&lt;='Circunscrição III'!K28,'Circunscrição III'!K28&lt;='Circunscrição III'!$S28),'Circunscrição III'!K28,"excluído*"),"")</f>
        <v>excluído*</v>
      </c>
      <c r="L83" s="155" t="str">
        <f>IF('Circunscrição III'!L28&gt;0,IF(AND('Circunscrição III'!$R28&lt;='Circunscrição III'!L28,'Circunscrição III'!L28&lt;='Circunscrição III'!$S28),'Circunscrição III'!L28,"excluído*"),"")</f>
        <v/>
      </c>
      <c r="M83" s="155" t="str">
        <f>IF('Circunscrição III'!M28&gt;0,IF(AND('Circunscrição III'!$R28&lt;='Circunscrição III'!M28,'Circunscrição III'!M28&lt;='Circunscrição III'!$S28),'Circunscrição III'!M28,"excluído*"),"")</f>
        <v/>
      </c>
      <c r="N83" s="156" t="str">
        <f>IF('Circunscrição III'!N28&gt;0,IF(AND('Circunscrição III'!$R28&lt;='Circunscrição III'!N28,'Circunscrição III'!N28&lt;='Circunscrição III'!$S28),'Circunscrição III'!N28,"excluído*"),"")</f>
        <v/>
      </c>
      <c r="O83" s="157" t="str">
        <f>IF('Circunscrição III'!O28&gt;0,IF(AND('Circunscrição III'!$R28&lt;='Circunscrição III'!O28,'Circunscrição III'!O28&lt;='Circunscrição III'!$S28),'Circunscrição III'!O28,"excluído*"),"")</f>
        <v/>
      </c>
      <c r="P83" s="158">
        <f t="shared" si="7"/>
        <v>480.88</v>
      </c>
      <c r="Q83" s="159"/>
      <c r="R83" s="160">
        <f t="shared" si="8"/>
        <v>480.88</v>
      </c>
      <c r="S83" s="161"/>
    </row>
    <row r="84" ht="24.0" customHeight="1">
      <c r="A84" s="63"/>
      <c r="B84" s="226">
        <f t="shared" ref="B84:E84" si="31">B29</f>
        <v>52</v>
      </c>
      <c r="C84" s="236" t="str">
        <f t="shared" si="31"/>
        <v>Jacareí
Av. Pensilvânia 412 </v>
      </c>
      <c r="D84" s="240">
        <f t="shared" si="31"/>
        <v>5</v>
      </c>
      <c r="E84" s="163" t="str">
        <f t="shared" si="31"/>
        <v>Desinsetização Semestral</v>
      </c>
      <c r="F84" s="164">
        <f>IF('Circunscrição III'!F29&gt;0,IF(AND('Circunscrição III'!$R29&lt;='Circunscrição III'!F29,'Circunscrição III'!F29&lt;='Circunscrição III'!$S29),'Circunscrição III'!F29,"excluído*"),"")</f>
        <v>1363.98</v>
      </c>
      <c r="G84" s="165">
        <f>IF('Circunscrição III'!G29&gt;0,IF(AND('Circunscrição III'!$R29&lt;='Circunscrição III'!G29,'Circunscrição III'!G29&lt;='Circunscrição III'!$S29),'Circunscrição III'!G29,"excluído*"),"")</f>
        <v>3150</v>
      </c>
      <c r="H84" s="165">
        <f>IF('Circunscrição III'!H29&gt;0,IF(AND('Circunscrição III'!$R29&lt;='Circunscrição III'!H29,'Circunscrição III'!H29&lt;='Circunscrição III'!$S29),'Circunscrição III'!H29,"excluído*"),"")</f>
        <v>3409.95</v>
      </c>
      <c r="I84" s="164">
        <f>IF('Circunscrição III'!I29&gt;0,IF(AND('Circunscrição III'!$R29&lt;='Circunscrição III'!I29,'Circunscrição III'!I29&lt;='Circunscrição III'!$S29),'Circunscrição III'!I29,"excluído*"),"")</f>
        <v>3250</v>
      </c>
      <c r="J84" s="164" t="str">
        <f>IF('Circunscrição III'!J29&gt;0,IF(AND('Circunscrição III'!$R29&lt;='Circunscrição III'!J29,'Circunscrição III'!J29&lt;='Circunscrição III'!$S29),'Circunscrição III'!J29,"excluído*"),"")</f>
        <v/>
      </c>
      <c r="K84" s="166" t="str">
        <f>IF('Circunscrição III'!K29&gt;0,IF(AND('Circunscrição III'!$R29&lt;='Circunscrição III'!K29,'Circunscrição III'!K29&lt;='Circunscrição III'!$S29),'Circunscrição III'!K29,"excluído*"),"")</f>
        <v>excluído*</v>
      </c>
      <c r="L84" s="167">
        <f>IF('Circunscrição III'!L29&gt;0,IF(AND('Circunscrição III'!$R29&lt;='Circunscrição III'!L29,'Circunscrição III'!L29&lt;='Circunscrição III'!$S29),'Circunscrição III'!L29,"excluído*"),"")</f>
        <v>2000.5</v>
      </c>
      <c r="M84" s="167">
        <f>IF('Circunscrição III'!M29&gt;0,IF(AND('Circunscrição III'!$R29&lt;='Circunscrição III'!M29,'Circunscrição III'!M29&lt;='Circunscrição III'!$S29),'Circunscrição III'!M29,"excluído*"),"")</f>
        <v>2568.822045</v>
      </c>
      <c r="N84" s="168" t="str">
        <f>IF('Circunscrição III'!N29&gt;0,IF(AND('Circunscrição III'!$R29&lt;='Circunscrição III'!N29,'Circunscrição III'!N29&lt;='Circunscrição III'!$S29),'Circunscrição III'!N29,"excluído*"),"")</f>
        <v>excluído*</v>
      </c>
      <c r="O84" s="169" t="str">
        <f>IF('Circunscrição III'!O29&gt;0,IF(AND('Circunscrição III'!$R29&lt;='Circunscrição III'!O29,'Circunscrição III'!O29&lt;='Circunscrição III'!$S29),'Circunscrição III'!O29,"excluído*"),"")</f>
        <v/>
      </c>
      <c r="P84" s="170">
        <f t="shared" si="7"/>
        <v>2623.88</v>
      </c>
      <c r="Q84" s="171"/>
      <c r="R84" s="167">
        <f t="shared" si="8"/>
        <v>13119.4</v>
      </c>
      <c r="S84" s="172"/>
    </row>
    <row r="85" ht="24.0" customHeight="1">
      <c r="A85" s="63"/>
      <c r="B85" s="63"/>
      <c r="C85" s="63"/>
      <c r="D85" s="238">
        <f t="shared" ref="D85:E85" si="32">D30</f>
        <v>1</v>
      </c>
      <c r="E85" s="137" t="str">
        <f t="shared" si="32"/>
        <v>Desinsetização Extraordinária</v>
      </c>
      <c r="F85" s="138">
        <f>IF('Circunscrição III'!F30&gt;0,IF(AND('Circunscrição III'!$R30&lt;='Circunscrição III'!F30,'Circunscrição III'!F30&lt;='Circunscrição III'!$S30),'Circunscrição III'!F30,"excluído*"),"")</f>
        <v>1818.64</v>
      </c>
      <c r="G85" s="138">
        <f>IF('Circunscrição III'!G30&gt;0,IF(AND('Circunscrição III'!$R30&lt;='Circunscrição III'!G30,'Circunscrição III'!G30&lt;='Circunscrição III'!$S30),'Circunscrição III'!G30,"excluído*"),"")</f>
        <v>2835</v>
      </c>
      <c r="H85" s="138">
        <f>IF('Circunscrição III'!H30&gt;0,IF(AND('Circunscrição III'!$R30&lt;='Circunscrição III'!H30,'Circunscrição III'!H30&lt;='Circunscrição III'!$S30),'Circunscrição III'!H30,"excluído*"),"")</f>
        <v>3409.95</v>
      </c>
      <c r="I85" s="138">
        <f>IF('Circunscrição III'!I30&gt;0,IF(AND('Circunscrição III'!$R30&lt;='Circunscrição III'!I30,'Circunscrição III'!I30&lt;='Circunscrição III'!$S30),'Circunscrição III'!I30,"excluído*"),"")</f>
        <v>1625</v>
      </c>
      <c r="J85" s="139" t="str">
        <f>IF('Circunscrição III'!J30&gt;0,IF(AND('Circunscrição III'!$R30&lt;='Circunscrição III'!J30,'Circunscrição III'!J30&lt;='Circunscrição III'!$S30),'Circunscrição III'!J30,"excluído*"),"")</f>
        <v/>
      </c>
      <c r="K85" s="140" t="str">
        <f>IF('Circunscrição III'!K30&gt;0,IF(AND('Circunscrição III'!$R30&lt;='Circunscrição III'!K30,'Circunscrição III'!K30&lt;='Circunscrição III'!$S30),'Circunscrição III'!K30,"excluído*"),"")</f>
        <v>excluído*</v>
      </c>
      <c r="L85" s="141" t="str">
        <f>IF('Circunscrição III'!L30&gt;0,IF(AND('Circunscrição III'!$R30&lt;='Circunscrição III'!L30,'Circunscrição III'!L30&lt;='Circunscrição III'!$S30),'Circunscrição III'!L30,"excluído*"),"")</f>
        <v/>
      </c>
      <c r="M85" s="141" t="str">
        <f>IF('Circunscrição III'!M30&gt;0,IF(AND('Circunscrição III'!$R30&lt;='Circunscrição III'!M30,'Circunscrição III'!M30&lt;='Circunscrição III'!$S30),'Circunscrição III'!M30,"excluído*"),"")</f>
        <v/>
      </c>
      <c r="N85" s="142" t="str">
        <f>IF('Circunscrição III'!N30&gt;0,IF(AND('Circunscrição III'!$R30&lt;='Circunscrição III'!N30,'Circunscrição III'!N30&lt;='Circunscrição III'!$S30),'Circunscrição III'!N30,"excluído*"),"")</f>
        <v>excluído*</v>
      </c>
      <c r="O85" s="143" t="str">
        <f>IF('Circunscrição III'!O30&gt;0,IF(AND('Circunscrição III'!$R30&lt;='Circunscrição III'!O30,'Circunscrição III'!O30&lt;='Circunscrição III'!$S30),'Circunscrição III'!O30,"excluído*"),"")</f>
        <v/>
      </c>
      <c r="P85" s="144">
        <f t="shared" si="7"/>
        <v>2422.15</v>
      </c>
      <c r="R85" s="141">
        <f t="shared" si="8"/>
        <v>2422.15</v>
      </c>
      <c r="S85" s="145"/>
    </row>
    <row r="86" ht="24.0" customHeight="1">
      <c r="A86" s="63"/>
      <c r="B86" s="63"/>
      <c r="C86" s="63"/>
      <c r="D86" s="176">
        <f t="shared" ref="D86:E86" si="33">D31</f>
        <v>1</v>
      </c>
      <c r="E86" s="127" t="str">
        <f t="shared" si="33"/>
        <v>Sanitização Interna</v>
      </c>
      <c r="F86" s="128" t="str">
        <f>IF('Circunscrição III'!F31&gt;0,IF(AND('Circunscrição III'!$R31&lt;='Circunscrição III'!F31,'Circunscrição III'!F31&lt;='Circunscrição III'!$S31),'Circunscrição III'!F31,"excluído*"),"")</f>
        <v>excluído*</v>
      </c>
      <c r="G86" s="129">
        <f>IF('Circunscrição III'!G31&gt;0,IF(AND('Circunscrição III'!$R31&lt;='Circunscrição III'!G31,'Circunscrição III'!G31&lt;='Circunscrição III'!$S31),'Circunscrição III'!G31,"excluído*"),"")</f>
        <v>1836</v>
      </c>
      <c r="H86" s="128">
        <f>IF('Circunscrição III'!H31&gt;0,IF(AND('Circunscrição III'!$R31&lt;='Circunscrição III'!H31,'Circunscrição III'!H31&lt;='Circunscrição III'!$S31),'Circunscrição III'!H31,"excluído*"),"")</f>
        <v>2262</v>
      </c>
      <c r="I86" s="128">
        <f>IF('Circunscrição III'!I31&gt;0,IF(AND('Circunscrição III'!$R31&lt;='Circunscrição III'!I31,'Circunscrição III'!I31&lt;='Circunscrição III'!$S31),'Circunscrição III'!I31,"excluído*"),"")</f>
        <v>1500</v>
      </c>
      <c r="J86" s="128" t="str">
        <f>IF('Circunscrição III'!J31&gt;0,IF(AND('Circunscrição III'!$R31&lt;='Circunscrição III'!J31,'Circunscrição III'!J31&lt;='Circunscrição III'!$S31),'Circunscrição III'!J31,"excluído*"),"")</f>
        <v/>
      </c>
      <c r="K86" s="130" t="str">
        <f>IF('Circunscrição III'!K31&gt;0,IF(AND('Circunscrição III'!$R31&lt;='Circunscrição III'!K31,'Circunscrição III'!K31&lt;='Circunscrição III'!$S31),'Circunscrição III'!K31,"excluído*"),"")</f>
        <v>excluído*</v>
      </c>
      <c r="L86" s="147" t="str">
        <f>IF('Circunscrição III'!L31&gt;0,IF(AND('Circunscrição III'!$R31&lt;='Circunscrição III'!L31,'Circunscrição III'!L31&lt;='Circunscrição III'!$S31),'Circunscrição III'!L31,"excluído*"),"")</f>
        <v/>
      </c>
      <c r="M86" s="147" t="str">
        <f>IF('Circunscrição III'!M31&gt;0,IF(AND('Circunscrição III'!$R31&lt;='Circunscrição III'!M31,'Circunscrição III'!M31&lt;='Circunscrição III'!$S31),'Circunscrição III'!M31,"excluído*"),"")</f>
        <v/>
      </c>
      <c r="N86" s="148" t="str">
        <f>IF('Circunscrição III'!N31&gt;0,IF(AND('Circunscrição III'!$R31&lt;='Circunscrição III'!N31,'Circunscrição III'!N31&lt;='Circunscrição III'!$S31),'Circunscrição III'!N31,"excluído*"),"")</f>
        <v/>
      </c>
      <c r="O86" s="149" t="str">
        <f>IF('Circunscrição III'!O31&gt;0,IF(AND('Circunscrição III'!$R31&lt;='Circunscrição III'!O31,'Circunscrição III'!O31&lt;='Circunscrição III'!$S31),'Circunscrição III'!O31,"excluído*"),"")</f>
        <v/>
      </c>
      <c r="P86" s="134">
        <f t="shared" si="7"/>
        <v>1866</v>
      </c>
      <c r="R86" s="131">
        <f t="shared" si="8"/>
        <v>1866</v>
      </c>
      <c r="S86" s="135"/>
    </row>
    <row r="87" ht="24.0" customHeight="1">
      <c r="A87" s="63"/>
      <c r="B87" s="99"/>
      <c r="C87" s="99"/>
      <c r="D87" s="239">
        <f t="shared" ref="D87:E87" si="34">D32</f>
        <v>1</v>
      </c>
      <c r="E87" s="151" t="str">
        <f t="shared" si="34"/>
        <v>Sanitização Externa</v>
      </c>
      <c r="F87" s="152" t="str">
        <f>IF('Circunscrição III'!F32&gt;0,IF(AND('Circunscrição III'!$R32&lt;='Circunscrição III'!F32,'Circunscrição III'!F32&lt;='Circunscrição III'!$S32),'Circunscrição III'!F32,"excluído*"),"")</f>
        <v>excluído*</v>
      </c>
      <c r="G87" s="153">
        <f>IF('Circunscrição III'!G32&gt;0,IF(AND('Circunscrição III'!$R32&lt;='Circunscrição III'!G32,'Circunscrição III'!G32&lt;='Circunscrição III'!$S32),'Circunscrição III'!G32,"excluído*"),"")</f>
        <v>1116</v>
      </c>
      <c r="H87" s="152">
        <f>IF('Circunscrição III'!H32&gt;0,IF(AND('Circunscrição III'!$R32&lt;='Circunscrição III'!H32,'Circunscrição III'!H32&lt;='Circunscrição III'!$S32),'Circunscrição III'!H32,"excluído*"),"")</f>
        <v>1147.95</v>
      </c>
      <c r="I87" s="153">
        <f>IF('Circunscrição III'!I32&gt;0,IF(AND('Circunscrição III'!$R32&lt;='Circunscrição III'!I32,'Circunscrição III'!I32&lt;='Circunscrição III'!$S32),'Circunscrição III'!I32,"excluído*"),"")</f>
        <v>890</v>
      </c>
      <c r="J87" s="152" t="str">
        <f>IF('Circunscrição III'!J32&gt;0,IF(AND('Circunscrição III'!$R32&lt;='Circunscrição III'!J32,'Circunscrição III'!J32&lt;='Circunscrição III'!$S32),'Circunscrição III'!J32,"excluído*"),"")</f>
        <v/>
      </c>
      <c r="K87" s="154" t="str">
        <f>IF('Circunscrição III'!K32&gt;0,IF(AND('Circunscrição III'!$R32&lt;='Circunscrição III'!K32,'Circunscrição III'!K32&lt;='Circunscrição III'!$S32),'Circunscrição III'!K32,"excluído*"),"")</f>
        <v>excluído*</v>
      </c>
      <c r="L87" s="155" t="str">
        <f>IF('Circunscrição III'!L32&gt;0,IF(AND('Circunscrição III'!$R32&lt;='Circunscrição III'!L32,'Circunscrição III'!L32&lt;='Circunscrição III'!$S32),'Circunscrição III'!L32,"excluído*"),"")</f>
        <v/>
      </c>
      <c r="M87" s="155" t="str">
        <f>IF('Circunscrição III'!M32&gt;0,IF(AND('Circunscrição III'!$R32&lt;='Circunscrição III'!M32,'Circunscrição III'!M32&lt;='Circunscrição III'!$S32),'Circunscrição III'!M32,"excluído*"),"")</f>
        <v/>
      </c>
      <c r="N87" s="156" t="str">
        <f>IF('Circunscrição III'!N32&gt;0,IF(AND('Circunscrição III'!$R32&lt;='Circunscrição III'!N32,'Circunscrição III'!N32&lt;='Circunscrição III'!$S32),'Circunscrição III'!N32,"excluído*"),"")</f>
        <v/>
      </c>
      <c r="O87" s="157" t="str">
        <f>IF('Circunscrição III'!O32&gt;0,IF(AND('Circunscrição III'!$R32&lt;='Circunscrição III'!O32,'Circunscrição III'!O32&lt;='Circunscrição III'!$S32),'Circunscrição III'!O32,"excluído*"),"")</f>
        <v/>
      </c>
      <c r="P87" s="158">
        <f t="shared" si="7"/>
        <v>1051.32</v>
      </c>
      <c r="Q87" s="159"/>
      <c r="R87" s="160">
        <f t="shared" si="8"/>
        <v>1051.32</v>
      </c>
      <c r="S87" s="161"/>
    </row>
    <row r="88" ht="24.0" customHeight="1">
      <c r="A88" s="63"/>
      <c r="B88" s="226">
        <f t="shared" ref="B88:E88" si="35">B33</f>
        <v>53</v>
      </c>
      <c r="C88" s="236" t="str">
        <f t="shared" si="35"/>
        <v>Lorena
Av. Dr. Peixoto de Castro, 360   </v>
      </c>
      <c r="D88" s="240">
        <f t="shared" si="35"/>
        <v>5</v>
      </c>
      <c r="E88" s="163" t="str">
        <f t="shared" si="35"/>
        <v>Desinsetização Semestral</v>
      </c>
      <c r="F88" s="164">
        <f>IF('Circunscrição III'!F33&gt;0,IF(AND('Circunscrição III'!$R33&lt;='Circunscrição III'!F33,'Circunscrição III'!F33&lt;='Circunscrição III'!$S33),'Circunscrição III'!F33,"excluído*"),"")</f>
        <v>668.56</v>
      </c>
      <c r="G88" s="165">
        <f>IF('Circunscrição III'!G33&gt;0,IF(AND('Circunscrição III'!$R33&lt;='Circunscrição III'!G33,'Circunscrição III'!G33&lt;='Circunscrição III'!$S33),'Circunscrição III'!G33,"excluído*"),"")</f>
        <v>2350</v>
      </c>
      <c r="H88" s="165">
        <f>IF('Circunscrição III'!H33&gt;0,IF(AND('Circunscrição III'!$R33&lt;='Circunscrição III'!H33,'Circunscrição III'!H33&lt;='Circunscrição III'!$S33),'Circunscrição III'!H33,"excluído*"),"")</f>
        <v>1671.39</v>
      </c>
      <c r="I88" s="164" t="str">
        <f>IF('Circunscrição III'!I33&gt;0,IF(AND('Circunscrição III'!$R33&lt;='Circunscrição III'!I33,'Circunscrição III'!I33&lt;='Circunscrição III'!$S33),'Circunscrição III'!I33,"excluído*"),"")</f>
        <v>excluído*</v>
      </c>
      <c r="J88" s="164" t="str">
        <f>IF('Circunscrição III'!J33&gt;0,IF(AND('Circunscrição III'!$R33&lt;='Circunscrição III'!J33,'Circunscrição III'!J33&lt;='Circunscrição III'!$S33),'Circunscrição III'!J33,"excluído*"),"")</f>
        <v/>
      </c>
      <c r="K88" s="166" t="str">
        <f>IF('Circunscrição III'!K33&gt;0,IF(AND('Circunscrição III'!$R33&lt;='Circunscrição III'!K33,'Circunscrição III'!K33&lt;='Circunscrição III'!$S33),'Circunscrição III'!K33,"excluído*"),"")</f>
        <v>excluído*</v>
      </c>
      <c r="L88" s="167">
        <f>IF('Circunscrição III'!L33&gt;0,IF(AND('Circunscrição III'!$R33&lt;='Circunscrição III'!L33,'Circunscrição III'!L33&lt;='Circunscrição III'!$S33),'Circunscrição III'!L33,"excluído*"),"")</f>
        <v>980.55</v>
      </c>
      <c r="M88" s="167">
        <f>IF('Circunscrição III'!M33&gt;0,IF(AND('Circunscrição III'!$R33&lt;='Circunscrição III'!M33,'Circunscrição III'!M33&lt;='Circunscrição III'!$S33),'Circunscrição III'!M33,"excluído*"),"")</f>
        <v>1259.11445</v>
      </c>
      <c r="N88" s="168" t="str">
        <f>IF('Circunscrição III'!N33&gt;0,IF(AND('Circunscrição III'!$R33&lt;='Circunscrição III'!N33,'Circunscrição III'!N33&lt;='Circunscrição III'!$S33),'Circunscrição III'!N33,"excluído*"),"")</f>
        <v>excluído*</v>
      </c>
      <c r="O88" s="169" t="str">
        <f>IF('Circunscrição III'!O33&gt;0,IF(AND('Circunscrição III'!$R33&lt;='Circunscrição III'!O33,'Circunscrição III'!O33&lt;='Circunscrição III'!$S33),'Circunscrição III'!O33,"excluído*"),"")</f>
        <v/>
      </c>
      <c r="P88" s="170">
        <f t="shared" si="7"/>
        <v>1385.92</v>
      </c>
      <c r="Q88" s="171"/>
      <c r="R88" s="167">
        <f t="shared" si="8"/>
        <v>6929.6</v>
      </c>
      <c r="S88" s="172"/>
    </row>
    <row r="89" ht="24.0" customHeight="1">
      <c r="A89" s="63"/>
      <c r="B89" s="63"/>
      <c r="C89" s="63"/>
      <c r="D89" s="238">
        <f t="shared" ref="D89:E89" si="36">D34</f>
        <v>1</v>
      </c>
      <c r="E89" s="137" t="str">
        <f t="shared" si="36"/>
        <v>Desinsetização Extraordinária</v>
      </c>
      <c r="F89" s="138">
        <f>IF('Circunscrição III'!F34&gt;0,IF(AND('Circunscrição III'!$R34&lt;='Circunscrição III'!F34,'Circunscrição III'!F34&lt;='Circunscrição III'!$S34),'Circunscrição III'!F34,"excluído*"),"")</f>
        <v>891.41</v>
      </c>
      <c r="G89" s="138">
        <f>IF('Circunscrição III'!G34&gt;0,IF(AND('Circunscrição III'!$R34&lt;='Circunscrição III'!G34,'Circunscrição III'!G34&lt;='Circunscrição III'!$S34),'Circunscrição III'!G34,"excluído*"),"")</f>
        <v>2115</v>
      </c>
      <c r="H89" s="138">
        <f>IF('Circunscrição III'!H34&gt;0,IF(AND('Circunscrição III'!$R34&lt;='Circunscrição III'!H34,'Circunscrição III'!H34&lt;='Circunscrição III'!$S34),'Circunscrição III'!H34,"excluído*"),"")</f>
        <v>1671.39</v>
      </c>
      <c r="I89" s="138">
        <f>IF('Circunscrição III'!I34&gt;0,IF(AND('Circunscrição III'!$R34&lt;='Circunscrição III'!I34,'Circunscrição III'!I34&lt;='Circunscrição III'!$S34),'Circunscrição III'!I34,"excluído*"),"")</f>
        <v>1700</v>
      </c>
      <c r="J89" s="139" t="str">
        <f>IF('Circunscrição III'!J34&gt;0,IF(AND('Circunscrição III'!$R34&lt;='Circunscrição III'!J34,'Circunscrição III'!J34&lt;='Circunscrição III'!$S34),'Circunscrição III'!J34,"excluído*"),"")</f>
        <v/>
      </c>
      <c r="K89" s="140" t="str">
        <f>IF('Circunscrição III'!K34&gt;0,IF(AND('Circunscrição III'!$R34&lt;='Circunscrição III'!K34,'Circunscrição III'!K34&lt;='Circunscrição III'!$S34),'Circunscrição III'!K34,"excluído*"),"")</f>
        <v>excluído*</v>
      </c>
      <c r="L89" s="141" t="str">
        <f>IF('Circunscrição III'!L34&gt;0,IF(AND('Circunscrição III'!$R34&lt;='Circunscrição III'!L34,'Circunscrição III'!L34&lt;='Circunscrição III'!$S34),'Circunscrição III'!L34,"excluído*"),"")</f>
        <v/>
      </c>
      <c r="M89" s="141" t="str">
        <f>IF('Circunscrição III'!M34&gt;0,IF(AND('Circunscrição III'!$R34&lt;='Circunscrição III'!M34,'Circunscrição III'!M34&lt;='Circunscrição III'!$S34),'Circunscrição III'!M34,"excluído*"),"")</f>
        <v/>
      </c>
      <c r="N89" s="142" t="str">
        <f>IF('Circunscrição III'!N34&gt;0,IF(AND('Circunscrição III'!$R34&lt;='Circunscrição III'!N34,'Circunscrição III'!N34&lt;='Circunscrição III'!$S34),'Circunscrição III'!N34,"excluído*"),"")</f>
        <v>excluído*</v>
      </c>
      <c r="O89" s="143" t="str">
        <f>IF('Circunscrição III'!O34&gt;0,IF(AND('Circunscrição III'!$R34&lt;='Circunscrição III'!O34,'Circunscrição III'!O34&lt;='Circunscrição III'!$S34),'Circunscrição III'!O34,"excluído*"),"")</f>
        <v/>
      </c>
      <c r="P89" s="144">
        <f t="shared" si="7"/>
        <v>1594.45</v>
      </c>
      <c r="R89" s="141">
        <f t="shared" si="8"/>
        <v>1594.45</v>
      </c>
      <c r="S89" s="145"/>
    </row>
    <row r="90" ht="24.0" customHeight="1">
      <c r="A90" s="63"/>
      <c r="B90" s="63"/>
      <c r="C90" s="63"/>
      <c r="D90" s="176">
        <f t="shared" ref="D90:E90" si="37">D35</f>
        <v>1</v>
      </c>
      <c r="E90" s="127" t="str">
        <f t="shared" si="37"/>
        <v>Sanitização Interna</v>
      </c>
      <c r="F90" s="128" t="str">
        <f>IF('Circunscrição III'!F35&gt;0,IF(AND('Circunscrição III'!$R35&lt;='Circunscrição III'!F35,'Circunscrição III'!F35&lt;='Circunscrição III'!$S35),'Circunscrição III'!F35,"excluído*"),"")</f>
        <v>excluído*</v>
      </c>
      <c r="G90" s="129">
        <f>IF('Circunscrição III'!G35&gt;0,IF(AND('Circunscrição III'!$R35&lt;='Circunscrição III'!G35,'Circunscrição III'!G35&lt;='Circunscrição III'!$S35),'Circunscrição III'!G35,"excluído*"),"")</f>
        <v>1116</v>
      </c>
      <c r="H90" s="128">
        <f>IF('Circunscrição III'!H35&gt;0,IF(AND('Circunscrição III'!$R35&lt;='Circunscrição III'!H35,'Circunscrição III'!H35&lt;='Circunscrição III'!$S35),'Circunscrição III'!H35,"excluído*"),"")</f>
        <v>930.4</v>
      </c>
      <c r="I90" s="128">
        <f>IF('Circunscrição III'!I35&gt;0,IF(AND('Circunscrição III'!$R35&lt;='Circunscrição III'!I35,'Circunscrição III'!I35&lt;='Circunscrição III'!$S35),'Circunscrição III'!I35,"excluído*"),"")</f>
        <v>900</v>
      </c>
      <c r="J90" s="128" t="str">
        <f>IF('Circunscrição III'!J35&gt;0,IF(AND('Circunscrição III'!$R35&lt;='Circunscrição III'!J35,'Circunscrição III'!J35&lt;='Circunscrição III'!$S35),'Circunscrição III'!J35,"excluído*"),"")</f>
        <v/>
      </c>
      <c r="K90" s="130" t="str">
        <f>IF('Circunscrição III'!K35&gt;0,IF(AND('Circunscrição III'!$R35&lt;='Circunscrição III'!K35,'Circunscrição III'!K35&lt;='Circunscrição III'!$S35),'Circunscrição III'!K35,"excluído*"),"")</f>
        <v>excluído*</v>
      </c>
      <c r="L90" s="147" t="str">
        <f>IF('Circunscrição III'!L35&gt;0,IF(AND('Circunscrição III'!$R35&lt;='Circunscrição III'!L35,'Circunscrição III'!L35&lt;='Circunscrição III'!$S35),'Circunscrição III'!L35,"excluído*"),"")</f>
        <v/>
      </c>
      <c r="M90" s="147" t="str">
        <f>IF('Circunscrição III'!M35&gt;0,IF(AND('Circunscrição III'!$R35&lt;='Circunscrição III'!M35,'Circunscrição III'!M35&lt;='Circunscrição III'!$S35),'Circunscrição III'!M35,"excluído*"),"")</f>
        <v/>
      </c>
      <c r="N90" s="148" t="str">
        <f>IF('Circunscrição III'!N35&gt;0,IF(AND('Circunscrição III'!$R35&lt;='Circunscrição III'!N35,'Circunscrição III'!N35&lt;='Circunscrição III'!$S35),'Circunscrição III'!N35,"excluído*"),"")</f>
        <v/>
      </c>
      <c r="O90" s="149" t="str">
        <f>IF('Circunscrição III'!O35&gt;0,IF(AND('Circunscrição III'!$R35&lt;='Circunscrição III'!O35,'Circunscrição III'!O35&lt;='Circunscrição III'!$S35),'Circunscrição III'!O35,"excluído*"),"")</f>
        <v/>
      </c>
      <c r="P90" s="134">
        <f t="shared" si="7"/>
        <v>982.13</v>
      </c>
      <c r="R90" s="131">
        <f t="shared" si="8"/>
        <v>982.13</v>
      </c>
      <c r="S90" s="135"/>
    </row>
    <row r="91" ht="24.0" customHeight="1">
      <c r="A91" s="63"/>
      <c r="B91" s="99"/>
      <c r="C91" s="99"/>
      <c r="D91" s="239">
        <f t="shared" ref="D91:E91" si="38">D36</f>
        <v>1</v>
      </c>
      <c r="E91" s="151" t="str">
        <f t="shared" si="38"/>
        <v>Sanitização Externa</v>
      </c>
      <c r="F91" s="152">
        <f>IF('Circunscrição III'!F36&gt;0,IF(AND('Circunscrição III'!$R36&lt;='Circunscrição III'!F36,'Circunscrição III'!F36&lt;='Circunscrição III'!$S36),'Circunscrição III'!F36,"excluído*"),"")</f>
        <v>241.39</v>
      </c>
      <c r="G91" s="153">
        <f>IF('Circunscrição III'!G36&gt;0,IF(AND('Circunscrição III'!$R36&lt;='Circunscrição III'!G36,'Circunscrição III'!G36&lt;='Circunscrição III'!$S36),'Circunscrição III'!G36,"excluído*"),"")</f>
        <v>1116</v>
      </c>
      <c r="H91" s="152">
        <f>IF('Circunscrição III'!H36&gt;0,IF(AND('Circunscrição III'!$R36&lt;='Circunscrição III'!H36,'Circunscrição III'!H36&lt;='Circunscrição III'!$S36),'Circunscrição III'!H36,"excluído*"),"")</f>
        <v>673</v>
      </c>
      <c r="I91" s="153">
        <f>IF('Circunscrição III'!I36&gt;0,IF(AND('Circunscrição III'!$R36&lt;='Circunscrição III'!I36,'Circunscrição III'!I36&lt;='Circunscrição III'!$S36),'Circunscrição III'!I36,"excluído*"),"")</f>
        <v>990</v>
      </c>
      <c r="J91" s="152" t="str">
        <f>IF('Circunscrição III'!J36&gt;0,IF(AND('Circunscrição III'!$R36&lt;='Circunscrição III'!J36,'Circunscrição III'!J36&lt;='Circunscrição III'!$S36),'Circunscrição III'!J36,"excluído*"),"")</f>
        <v/>
      </c>
      <c r="K91" s="154" t="str">
        <f>IF('Circunscrição III'!K36&gt;0,IF(AND('Circunscrição III'!$R36&lt;='Circunscrição III'!K36,'Circunscrição III'!K36&lt;='Circunscrição III'!$S36),'Circunscrição III'!K36,"excluído*"),"")</f>
        <v>excluído*</v>
      </c>
      <c r="L91" s="155" t="str">
        <f>IF('Circunscrição III'!L36&gt;0,IF(AND('Circunscrição III'!$R36&lt;='Circunscrição III'!L36,'Circunscrição III'!L36&lt;='Circunscrição III'!$S36),'Circunscrição III'!L36,"excluído*"),"")</f>
        <v/>
      </c>
      <c r="M91" s="155" t="str">
        <f>IF('Circunscrição III'!M36&gt;0,IF(AND('Circunscrição III'!$R36&lt;='Circunscrição III'!M36,'Circunscrição III'!M36&lt;='Circunscrição III'!$S36),'Circunscrição III'!M36,"excluído*"),"")</f>
        <v/>
      </c>
      <c r="N91" s="156" t="str">
        <f>IF('Circunscrição III'!N36&gt;0,IF(AND('Circunscrição III'!$R36&lt;='Circunscrição III'!N36,'Circunscrição III'!N36&lt;='Circunscrição III'!$S36),'Circunscrição III'!N36,"excluído*"),"")</f>
        <v/>
      </c>
      <c r="O91" s="157" t="str">
        <f>IF('Circunscrição III'!O36&gt;0,IF(AND('Circunscrição III'!$R36&lt;='Circunscrição III'!O36,'Circunscrição III'!O36&lt;='Circunscrição III'!$S36),'Circunscrição III'!O36,"excluído*"),"")</f>
        <v/>
      </c>
      <c r="P91" s="158">
        <f t="shared" si="7"/>
        <v>755.1</v>
      </c>
      <c r="Q91" s="159"/>
      <c r="R91" s="160">
        <f t="shared" si="8"/>
        <v>755.1</v>
      </c>
      <c r="S91" s="161"/>
    </row>
    <row r="92" ht="24.0" customHeight="1">
      <c r="A92" s="63"/>
      <c r="B92" s="226">
        <f t="shared" ref="B92:E92" si="39">B37</f>
        <v>54</v>
      </c>
      <c r="C92" s="236" t="str">
        <f t="shared" si="39"/>
        <v>Pindamonhangaba
Rua Dr. Octávio Oscar C. de Souza,  85   </v>
      </c>
      <c r="D92" s="240">
        <f t="shared" si="39"/>
        <v>5</v>
      </c>
      <c r="E92" s="163" t="str">
        <f t="shared" si="39"/>
        <v>Desinsetização Semestral</v>
      </c>
      <c r="F92" s="164">
        <f>IF('Circunscrição III'!F37&gt;0,IF(AND('Circunscrição III'!$R37&lt;='Circunscrição III'!F37,'Circunscrição III'!F37&lt;='Circunscrição III'!$S37),'Circunscrição III'!F37,"excluído*"),"")</f>
        <v>559.82</v>
      </c>
      <c r="G92" s="165">
        <f>IF('Circunscrição III'!G37&gt;0,IF(AND('Circunscrição III'!$R37&lt;='Circunscrição III'!G37,'Circunscrição III'!G37&lt;='Circunscrição III'!$S37),'Circunscrição III'!G37,"excluído*"),"")</f>
        <v>1800</v>
      </c>
      <c r="H92" s="165">
        <f>IF('Circunscrição III'!H37&gt;0,IF(AND('Circunscrição III'!$R37&lt;='Circunscrição III'!H37,'Circunscrição III'!H37&lt;='Circunscrição III'!$S37),'Circunscrição III'!H37,"excluído*"),"")</f>
        <v>1399.54</v>
      </c>
      <c r="I92" s="164" t="str">
        <f>IF('Circunscrição III'!I37&gt;0,IF(AND('Circunscrição III'!$R37&lt;='Circunscrição III'!I37,'Circunscrição III'!I37&lt;='Circunscrição III'!$S37),'Circunscrição III'!I37,"excluído*"),"")</f>
        <v>excluído*</v>
      </c>
      <c r="J92" s="164" t="str">
        <f>IF('Circunscrição III'!J37&gt;0,IF(AND('Circunscrição III'!$R37&lt;='Circunscrição III'!J37,'Circunscrição III'!J37&lt;='Circunscrição III'!$S37),'Circunscrição III'!J37,"excluído*"),"")</f>
        <v/>
      </c>
      <c r="K92" s="166" t="str">
        <f>IF('Circunscrição III'!K37&gt;0,IF(AND('Circunscrição III'!$R37&lt;='Circunscrição III'!K37,'Circunscrição III'!K37&lt;='Circunscrição III'!$S37),'Circunscrição III'!K37,"excluído*"),"")</f>
        <v>excluído*</v>
      </c>
      <c r="L92" s="167">
        <f>IF('Circunscrição III'!L37&gt;0,IF(AND('Circunscrição III'!$R37&lt;='Circunscrição III'!L37,'Circunscrição III'!L37&lt;='Circunscrição III'!$S37),'Circunscrição III'!L37,"excluído*"),"")</f>
        <v>821.07</v>
      </c>
      <c r="M92" s="167">
        <f>IF('Circunscrição III'!M37&gt;0,IF(AND('Circunscrição III'!$R37&lt;='Circunscrição III'!M37,'Circunscrição III'!M37&lt;='Circunscrição III'!$S37),'Circunscrição III'!M37,"excluído*"),"")</f>
        <v>1054.327776</v>
      </c>
      <c r="N92" s="168">
        <f>IF('Circunscrição III'!N37&gt;0,IF(AND('Circunscrição III'!$R37&lt;='Circunscrição III'!N37,'Circunscrição III'!N37&lt;='Circunscrição III'!$S37),'Circunscrição III'!N37,"excluído*"),"")</f>
        <v>411.84</v>
      </c>
      <c r="O92" s="169" t="str">
        <f>IF('Circunscrição III'!O37&gt;0,IF(AND('Circunscrição III'!$R37&lt;='Circunscrição III'!O37,'Circunscrição III'!O37&lt;='Circunscrição III'!$S37),'Circunscrição III'!O37,"excluído*"),"")</f>
        <v/>
      </c>
      <c r="P92" s="170">
        <f t="shared" si="7"/>
        <v>1007.77</v>
      </c>
      <c r="Q92" s="171"/>
      <c r="R92" s="167">
        <f t="shared" si="8"/>
        <v>5038.85</v>
      </c>
      <c r="S92" s="172"/>
    </row>
    <row r="93" ht="24.0" customHeight="1">
      <c r="A93" s="63"/>
      <c r="B93" s="63"/>
      <c r="C93" s="63"/>
      <c r="D93" s="238">
        <f t="shared" ref="D93:E93" si="40">D38</f>
        <v>1</v>
      </c>
      <c r="E93" s="137" t="str">
        <f t="shared" si="40"/>
        <v>Desinsetização Extraordinária</v>
      </c>
      <c r="F93" s="138">
        <f>IF('Circunscrição III'!F38&gt;0,IF(AND('Circunscrição III'!$R38&lt;='Circunscrição III'!F38,'Circunscrição III'!F38&lt;='Circunscrição III'!$S38),'Circunscrição III'!F38,"excluído*"),"")</f>
        <v>746.42</v>
      </c>
      <c r="G93" s="138">
        <f>IF('Circunscrição III'!G38&gt;0,IF(AND('Circunscrição III'!$R38&lt;='Circunscrição III'!G38,'Circunscrição III'!G38&lt;='Circunscrição III'!$S38),'Circunscrição III'!G38,"excluído*"),"")</f>
        <v>1620</v>
      </c>
      <c r="H93" s="138">
        <f>IF('Circunscrição III'!H38&gt;0,IF(AND('Circunscrição III'!$R38&lt;='Circunscrição III'!H38,'Circunscrição III'!H38&lt;='Circunscrição III'!$S38),'Circunscrição III'!H38,"excluído*"),"")</f>
        <v>1399.54</v>
      </c>
      <c r="I93" s="138">
        <f>IF('Circunscrição III'!I38&gt;0,IF(AND('Circunscrição III'!$R38&lt;='Circunscrição III'!I38,'Circunscrição III'!I38&lt;='Circunscrição III'!$S38),'Circunscrição III'!I38,"excluído*"),"")</f>
        <v>1500</v>
      </c>
      <c r="J93" s="139" t="str">
        <f>IF('Circunscrição III'!J38&gt;0,IF(AND('Circunscrição III'!$R38&lt;='Circunscrição III'!J38,'Circunscrição III'!J38&lt;='Circunscrição III'!$S38),'Circunscrição III'!J38,"excluído*"),"")</f>
        <v/>
      </c>
      <c r="K93" s="140" t="str">
        <f>IF('Circunscrição III'!K38&gt;0,IF(AND('Circunscrição III'!$R38&lt;='Circunscrição III'!K38,'Circunscrição III'!K38&lt;='Circunscrição III'!$S38),'Circunscrição III'!K38,"excluído*"),"")</f>
        <v>excluído*</v>
      </c>
      <c r="L93" s="141" t="str">
        <f>IF('Circunscrição III'!L38&gt;0,IF(AND('Circunscrição III'!$R38&lt;='Circunscrição III'!L38,'Circunscrição III'!L38&lt;='Circunscrição III'!$S38),'Circunscrição III'!L38,"excluído*"),"")</f>
        <v/>
      </c>
      <c r="M93" s="141" t="str">
        <f>IF('Circunscrição III'!M38&gt;0,IF(AND('Circunscrição III'!$R38&lt;='Circunscrição III'!M38,'Circunscrição III'!M38&lt;='Circunscrição III'!$S38),'Circunscrição III'!M38,"excluído*"),"")</f>
        <v/>
      </c>
      <c r="N93" s="142">
        <f>IF('Circunscrição III'!N38&gt;0,IF(AND('Circunscrição III'!$R38&lt;='Circunscrição III'!N38,'Circunscrição III'!N38&lt;='Circunscrição III'!$S38),'Circunscrição III'!N38,"excluído*"),"")</f>
        <v>411.84</v>
      </c>
      <c r="O93" s="143" t="str">
        <f>IF('Circunscrição III'!O38&gt;0,IF(AND('Circunscrição III'!$R38&lt;='Circunscrição III'!O38,'Circunscrição III'!O38&lt;='Circunscrição III'!$S38),'Circunscrição III'!O38,"excluído*"),"")</f>
        <v/>
      </c>
      <c r="P93" s="144">
        <f t="shared" si="7"/>
        <v>1135.56</v>
      </c>
      <c r="R93" s="141">
        <f t="shared" si="8"/>
        <v>1135.56</v>
      </c>
      <c r="S93" s="145"/>
    </row>
    <row r="94" ht="24.0" customHeight="1">
      <c r="A94" s="63"/>
      <c r="B94" s="63"/>
      <c r="C94" s="63"/>
      <c r="D94" s="176">
        <f t="shared" ref="D94:E94" si="41">D39</f>
        <v>1</v>
      </c>
      <c r="E94" s="127" t="str">
        <f t="shared" si="41"/>
        <v>Sanitização Interna</v>
      </c>
      <c r="F94" s="128" t="str">
        <f>IF('Circunscrição III'!F39&gt;0,IF(AND('Circunscrição III'!$R39&lt;='Circunscrição III'!F39,'Circunscrição III'!F39&lt;='Circunscrição III'!$S39),'Circunscrição III'!F39,"excluído*"),"")</f>
        <v>excluído*</v>
      </c>
      <c r="G94" s="129">
        <f>IF('Circunscrição III'!G39&gt;0,IF(AND('Circunscrição III'!$R39&lt;='Circunscrição III'!G39,'Circunscrição III'!G39&lt;='Circunscrição III'!$S39),'Circunscrição III'!G39,"excluído*"),"")</f>
        <v>930</v>
      </c>
      <c r="H94" s="128">
        <f>IF('Circunscrição III'!H39&gt;0,IF(AND('Circunscrição III'!$R39&lt;='Circunscrição III'!H39,'Circunscrição III'!H39&lt;='Circunscrição III'!$S39),'Circunscrição III'!H39,"excluído*"),"")</f>
        <v>879</v>
      </c>
      <c r="I94" s="128">
        <f>IF('Circunscrição III'!I39&gt;0,IF(AND('Circunscrição III'!$R39&lt;='Circunscrição III'!I39,'Circunscrição III'!I39&lt;='Circunscrição III'!$S39),'Circunscrição III'!I39,"excluído*"),"")</f>
        <v>900</v>
      </c>
      <c r="J94" s="128" t="str">
        <f>IF('Circunscrição III'!J39&gt;0,IF(AND('Circunscrição III'!$R39&lt;='Circunscrição III'!J39,'Circunscrição III'!J39&lt;='Circunscrição III'!$S39),'Circunscrição III'!J39,"excluído*"),"")</f>
        <v/>
      </c>
      <c r="K94" s="130" t="str">
        <f>IF('Circunscrição III'!K39&gt;0,IF(AND('Circunscrição III'!$R39&lt;='Circunscrição III'!K39,'Circunscrição III'!K39&lt;='Circunscrição III'!$S39),'Circunscrição III'!K39,"excluído*"),"")</f>
        <v>excluído*</v>
      </c>
      <c r="L94" s="147" t="str">
        <f>IF('Circunscrição III'!L39&gt;0,IF(AND('Circunscrição III'!$R39&lt;='Circunscrição III'!L39,'Circunscrição III'!L39&lt;='Circunscrição III'!$S39),'Circunscrição III'!L39,"excluído*"),"")</f>
        <v/>
      </c>
      <c r="M94" s="147" t="str">
        <f>IF('Circunscrição III'!M39&gt;0,IF(AND('Circunscrição III'!$R39&lt;='Circunscrição III'!M39,'Circunscrição III'!M39&lt;='Circunscrição III'!$S39),'Circunscrição III'!M39,"excluído*"),"")</f>
        <v/>
      </c>
      <c r="N94" s="148" t="str">
        <f>IF('Circunscrição III'!N39&gt;0,IF(AND('Circunscrição III'!$R39&lt;='Circunscrição III'!N39,'Circunscrição III'!N39&lt;='Circunscrição III'!$S39),'Circunscrição III'!N39,"excluído*"),"")</f>
        <v/>
      </c>
      <c r="O94" s="149" t="str">
        <f>IF('Circunscrição III'!O39&gt;0,IF(AND('Circunscrição III'!$R39&lt;='Circunscrição III'!O39,'Circunscrição III'!O39&lt;='Circunscrição III'!$S39),'Circunscrição III'!O39,"excluído*"),"")</f>
        <v/>
      </c>
      <c r="P94" s="134">
        <f t="shared" si="7"/>
        <v>903</v>
      </c>
      <c r="R94" s="131">
        <f t="shared" si="8"/>
        <v>903</v>
      </c>
      <c r="S94" s="135"/>
    </row>
    <row r="95" ht="24.0" customHeight="1">
      <c r="A95" s="63"/>
      <c r="B95" s="99"/>
      <c r="C95" s="99"/>
      <c r="D95" s="239">
        <f t="shared" ref="D95:E95" si="42">D40</f>
        <v>1</v>
      </c>
      <c r="E95" s="151" t="str">
        <f t="shared" si="42"/>
        <v>Sanitização Externa</v>
      </c>
      <c r="F95" s="152" t="str">
        <f>IF('Circunscrição III'!F40&gt;0,IF(AND('Circunscrição III'!$R40&lt;='Circunscrição III'!F40,'Circunscrição III'!F40&lt;='Circunscrição III'!$S40),'Circunscrição III'!F40,"excluído*"),"")</f>
        <v>excluído*</v>
      </c>
      <c r="G95" s="153">
        <f>IF('Circunscrição III'!G40&gt;0,IF(AND('Circunscrição III'!$R40&lt;='Circunscrição III'!G40,'Circunscrição III'!G40&lt;='Circunscrição III'!$S40),'Circunscrição III'!G40,"excluído*"),"")</f>
        <v>930</v>
      </c>
      <c r="H95" s="152">
        <f>IF('Circunscrição III'!H40&gt;0,IF(AND('Circunscrição III'!$R40&lt;='Circunscrição III'!H40,'Circunscrição III'!H40&lt;='Circunscrição III'!$S40),'Circunscrição III'!H40,"excluído*"),"")</f>
        <v>678.45</v>
      </c>
      <c r="I95" s="153">
        <f>IF('Circunscrição III'!I40&gt;0,IF(AND('Circunscrição III'!$R40&lt;='Circunscrição III'!I40,'Circunscrição III'!I40&lt;='Circunscrição III'!$S40),'Circunscrição III'!I40,"excluído*"),"")</f>
        <v>900</v>
      </c>
      <c r="J95" s="152" t="str">
        <f>IF('Circunscrição III'!J40&gt;0,IF(AND('Circunscrição III'!$R40&lt;='Circunscrição III'!J40,'Circunscrição III'!J40&lt;='Circunscrição III'!$S40),'Circunscrição III'!J40,"excluído*"),"")</f>
        <v/>
      </c>
      <c r="K95" s="154" t="str">
        <f>IF('Circunscrição III'!K40&gt;0,IF(AND('Circunscrição III'!$R40&lt;='Circunscrição III'!K40,'Circunscrição III'!K40&lt;='Circunscrição III'!$S40),'Circunscrição III'!K40,"excluído*"),"")</f>
        <v>excluído*</v>
      </c>
      <c r="L95" s="155" t="str">
        <f>IF('Circunscrição III'!L40&gt;0,IF(AND('Circunscrição III'!$R40&lt;='Circunscrição III'!L40,'Circunscrição III'!L40&lt;='Circunscrição III'!$S40),'Circunscrição III'!L40,"excluído*"),"")</f>
        <v/>
      </c>
      <c r="M95" s="155" t="str">
        <f>IF('Circunscrição III'!M40&gt;0,IF(AND('Circunscrição III'!$R40&lt;='Circunscrição III'!M40,'Circunscrição III'!M40&lt;='Circunscrição III'!$S40),'Circunscrição III'!M40,"excluído*"),"")</f>
        <v/>
      </c>
      <c r="N95" s="156" t="str">
        <f>IF('Circunscrição III'!N40&gt;0,IF(AND('Circunscrição III'!$R40&lt;='Circunscrição III'!N40,'Circunscrição III'!N40&lt;='Circunscrição III'!$S40),'Circunscrição III'!N40,"excluído*"),"")</f>
        <v/>
      </c>
      <c r="O95" s="157" t="str">
        <f>IF('Circunscrição III'!O40&gt;0,IF(AND('Circunscrição III'!$R40&lt;='Circunscrição III'!O40,'Circunscrição III'!O40&lt;='Circunscrição III'!$S40),'Circunscrição III'!O40,"excluído*"),"")</f>
        <v/>
      </c>
      <c r="P95" s="158">
        <f t="shared" si="7"/>
        <v>836.15</v>
      </c>
      <c r="Q95" s="159"/>
      <c r="R95" s="160">
        <f t="shared" si="8"/>
        <v>836.15</v>
      </c>
      <c r="S95" s="161"/>
    </row>
    <row r="96" ht="24.0" customHeight="1">
      <c r="A96" s="63"/>
      <c r="B96" s="226">
        <f t="shared" ref="B96:E96" si="43">B41</f>
        <v>55</v>
      </c>
      <c r="C96" s="236" t="str">
        <f t="shared" si="43"/>
        <v>São José dos Campos
Rua Juiz David Barrilli, 85 </v>
      </c>
      <c r="D96" s="237">
        <f t="shared" si="43"/>
        <v>5</v>
      </c>
      <c r="E96" s="127" t="str">
        <f t="shared" si="43"/>
        <v>Desinsetização Semestral</v>
      </c>
      <c r="F96" s="128">
        <f>IF('Circunscrição III'!F41&gt;0,IF(AND('Circunscrição III'!$R41&lt;='Circunscrição III'!F41,'Circunscrição III'!F41&lt;='Circunscrição III'!$S41),'Circunscrição III'!F41,"excluído*"),"")</f>
        <v>6111.2</v>
      </c>
      <c r="G96" s="129">
        <f>IF('Circunscrição III'!G41&gt;0,IF(AND('Circunscrição III'!$R41&lt;='Circunscrição III'!G41,'Circunscrição III'!G41&lt;='Circunscrição III'!$S41),'Circunscrição III'!G41,"excluído*"),"")</f>
        <v>5100</v>
      </c>
      <c r="H96" s="129" t="str">
        <f>IF('Circunscrição III'!H41&gt;0,IF(AND('Circunscrição III'!$R41&lt;='Circunscrição III'!H41,'Circunscrição III'!H41&lt;='Circunscrição III'!$S41),'Circunscrição III'!H41,"excluído*"),"")</f>
        <v>excluído*</v>
      </c>
      <c r="I96" s="128">
        <f>IF('Circunscrição III'!I41&gt;0,IF(AND('Circunscrição III'!$R41&lt;='Circunscrição III'!I41,'Circunscrição III'!I41&lt;='Circunscrição III'!$S41),'Circunscrição III'!I41,"excluído*"),"")</f>
        <v>5000</v>
      </c>
      <c r="J96" s="128" t="str">
        <f>IF('Circunscrição III'!J41&gt;0,IF(AND('Circunscrição III'!$R41&lt;='Circunscrição III'!J41,'Circunscrição III'!J41&lt;='Circunscrição III'!$S41),'Circunscrição III'!J41,"excluído*"),"")</f>
        <v/>
      </c>
      <c r="K96" s="130">
        <f>IF('Circunscrição III'!K41&gt;0,IF(AND('Circunscrição III'!$R41&lt;='Circunscrição III'!K41,'Circunscrição III'!K41&lt;='Circunscrição III'!$S41),'Circunscrição III'!K41,"excluído*"),"")</f>
        <v>6243.130625</v>
      </c>
      <c r="L96" s="131">
        <f>IF('Circunscrição III'!L41&gt;0,IF(AND('Circunscrição III'!$R41&lt;='Circunscrição III'!L41,'Circunscrição III'!L41&lt;='Circunscrição III'!$S41),'Circunscrição III'!L41,"excluído*"),"")</f>
        <v>8963.1</v>
      </c>
      <c r="M96" s="131">
        <f>IF('Circunscrição III'!M41&gt;0,IF(AND('Circunscrição III'!$R41&lt;='Circunscrição III'!M41,'Circunscrição III'!M41&lt;='Circunscrição III'!$S41),'Circunscrição III'!M41,"excluído*"),"")</f>
        <v>11509.42708</v>
      </c>
      <c r="N96" s="132" t="str">
        <f>IF('Circunscrição III'!N41&gt;0,IF(AND('Circunscrição III'!$R41&lt;='Circunscrição III'!N41,'Circunscrição III'!N41&lt;='Circunscrição III'!$S41),'Circunscrição III'!N41,"excluído*"),"")</f>
        <v>excluído*</v>
      </c>
      <c r="O96" s="133" t="str">
        <f>IF('Circunscrição III'!O41&gt;0,IF(AND('Circunscrição III'!$R41&lt;='Circunscrição III'!O41,'Circunscrição III'!O41&lt;='Circunscrição III'!$S41),'Circunscrição III'!O41,"excluído*"),"")</f>
        <v/>
      </c>
      <c r="P96" s="134">
        <f t="shared" si="7"/>
        <v>7154.48</v>
      </c>
      <c r="R96" s="131">
        <f t="shared" si="8"/>
        <v>35772.4</v>
      </c>
      <c r="S96" s="135"/>
    </row>
    <row r="97" ht="24.0" customHeight="1">
      <c r="A97" s="63"/>
      <c r="B97" s="63"/>
      <c r="C97" s="63"/>
      <c r="D97" s="238">
        <f t="shared" ref="D97:E97" si="44">D42</f>
        <v>1</v>
      </c>
      <c r="E97" s="137" t="str">
        <f t="shared" si="44"/>
        <v>Desinsetização Extraordinária</v>
      </c>
      <c r="F97" s="138">
        <f>IF('Circunscrição III'!F42&gt;0,IF(AND('Circunscrição III'!$R42&lt;='Circunscrição III'!F42,'Circunscrição III'!F42&lt;='Circunscrição III'!$S42),'Circunscrição III'!F42,"excluído*"),"")</f>
        <v>8148.27</v>
      </c>
      <c r="G97" s="138">
        <f>IF('Circunscrição III'!G42&gt;0,IF(AND('Circunscrição III'!$R42&lt;='Circunscrição III'!G42,'Circunscrição III'!G42&lt;='Circunscrição III'!$S42),'Circunscrição III'!G42,"excluído*"),"")</f>
        <v>4590</v>
      </c>
      <c r="H97" s="138" t="str">
        <f>IF('Circunscrição III'!H42&gt;0,IF(AND('Circunscrição III'!$R42&lt;='Circunscrição III'!H42,'Circunscrição III'!H42&lt;='Circunscrição III'!$S42),'Circunscrição III'!H42,"excluído*"),"")</f>
        <v>excluído*</v>
      </c>
      <c r="I97" s="138">
        <f>IF('Circunscrição III'!I42&gt;0,IF(AND('Circunscrição III'!$R42&lt;='Circunscrição III'!I42,'Circunscrição III'!I42&lt;='Circunscrição III'!$S42),'Circunscrição III'!I42,"excluído*"),"")</f>
        <v>2500</v>
      </c>
      <c r="J97" s="139" t="str">
        <f>IF('Circunscrição III'!J42&gt;0,IF(AND('Circunscrição III'!$R42&lt;='Circunscrição III'!J42,'Circunscrição III'!J42&lt;='Circunscrição III'!$S42),'Circunscrição III'!J42,"excluído*"),"")</f>
        <v/>
      </c>
      <c r="K97" s="140">
        <f>IF('Circunscrição III'!K42&gt;0,IF(AND('Circunscrição III'!$R42&lt;='Circunscrição III'!K42,'Circunscrição III'!K42&lt;='Circunscrição III'!$S42),'Circunscrição III'!K42,"excluído*"),"")</f>
        <v>6936.811806</v>
      </c>
      <c r="L97" s="141" t="str">
        <f>IF('Circunscrição III'!L42&gt;0,IF(AND('Circunscrição III'!$R42&lt;='Circunscrição III'!L42,'Circunscrição III'!L42&lt;='Circunscrição III'!$S42),'Circunscrição III'!L42,"excluído*"),"")</f>
        <v/>
      </c>
      <c r="M97" s="141" t="str">
        <f>IF('Circunscrição III'!M42&gt;0,IF(AND('Circunscrição III'!$R42&lt;='Circunscrição III'!M42,'Circunscrição III'!M42&lt;='Circunscrição III'!$S42),'Circunscrição III'!M42,"excluído*"),"")</f>
        <v/>
      </c>
      <c r="N97" s="142" t="str">
        <f>IF('Circunscrição III'!N42&gt;0,IF(AND('Circunscrição III'!$R42&lt;='Circunscrição III'!N42,'Circunscrição III'!N42&lt;='Circunscrição III'!$S42),'Circunscrição III'!N42,"excluído*"),"")</f>
        <v>excluído*</v>
      </c>
      <c r="O97" s="143" t="str">
        <f>IF('Circunscrição III'!O42&gt;0,IF(AND('Circunscrição III'!$R42&lt;='Circunscrição III'!O42,'Circunscrição III'!O42&lt;='Circunscrição III'!$S42),'Circunscrição III'!O42,"excluído*"),"")</f>
        <v/>
      </c>
      <c r="P97" s="144">
        <f t="shared" si="7"/>
        <v>5543.77</v>
      </c>
      <c r="R97" s="141">
        <f t="shared" si="8"/>
        <v>5543.77</v>
      </c>
      <c r="S97" s="145"/>
    </row>
    <row r="98" ht="24.0" customHeight="1">
      <c r="A98" s="63"/>
      <c r="B98" s="63"/>
      <c r="C98" s="63"/>
      <c r="D98" s="176">
        <f t="shared" ref="D98:E98" si="45">D43</f>
        <v>1</v>
      </c>
      <c r="E98" s="127" t="str">
        <f t="shared" si="45"/>
        <v>Sanitização Interna</v>
      </c>
      <c r="F98" s="128" t="str">
        <f>IF('Circunscrição III'!F43&gt;0,IF(AND('Circunscrição III'!$R43&lt;='Circunscrição III'!F43,'Circunscrição III'!F43&lt;='Circunscrição III'!$S43),'Circunscrição III'!F43,"excluído*"),"")</f>
        <v>excluído*</v>
      </c>
      <c r="G98" s="129">
        <f>IF('Circunscrição III'!G43&gt;0,IF(AND('Circunscrição III'!$R43&lt;='Circunscrição III'!G43,'Circunscrição III'!G43&lt;='Circunscrição III'!$S43),'Circunscrição III'!G43,"excluído*"),"")</f>
        <v>3276</v>
      </c>
      <c r="H98" s="128" t="str">
        <f>IF('Circunscrição III'!H43&gt;0,IF(AND('Circunscrição III'!$R43&lt;='Circunscrição III'!H43,'Circunscrição III'!H43&lt;='Circunscrição III'!$S43),'Circunscrição III'!H43,"excluído*"),"")</f>
        <v>excluído*</v>
      </c>
      <c r="I98" s="128">
        <f>IF('Circunscrição III'!I43&gt;0,IF(AND('Circunscrição III'!$R43&lt;='Circunscrição III'!I43,'Circunscrição III'!I43&lt;='Circunscrição III'!$S43),'Circunscrição III'!I43,"excluído*"),"")</f>
        <v>2542.17</v>
      </c>
      <c r="J98" s="128" t="str">
        <f>IF('Circunscrição III'!J43&gt;0,IF(AND('Circunscrição III'!$R43&lt;='Circunscrição III'!J43,'Circunscrição III'!J43&lt;='Circunscrição III'!$S43),'Circunscrição III'!J43,"excluído*"),"")</f>
        <v/>
      </c>
      <c r="K98" s="130">
        <f>IF('Circunscrição III'!K43&gt;0,IF(AND('Circunscrição III'!$R43&lt;='Circunscrição III'!K43,'Circunscrição III'!K43&lt;='Circunscrição III'!$S43),'Circunscrição III'!K43,"excluído*"),"")</f>
        <v>3749.834375</v>
      </c>
      <c r="L98" s="147" t="str">
        <f>IF('Circunscrição III'!L43&gt;0,IF(AND('Circunscrição III'!$R43&lt;='Circunscrição III'!L43,'Circunscrição III'!L43&lt;='Circunscrição III'!$S43),'Circunscrição III'!L43,"excluído*"),"")</f>
        <v/>
      </c>
      <c r="M98" s="147" t="str">
        <f>IF('Circunscrição III'!M43&gt;0,IF(AND('Circunscrição III'!$R43&lt;='Circunscrição III'!M43,'Circunscrição III'!M43&lt;='Circunscrição III'!$S43),'Circunscrição III'!M43,"excluído*"),"")</f>
        <v/>
      </c>
      <c r="N98" s="148" t="str">
        <f>IF('Circunscrição III'!N43&gt;0,IF(AND('Circunscrição III'!$R43&lt;='Circunscrição III'!N43,'Circunscrição III'!N43&lt;='Circunscrição III'!$S43),'Circunscrição III'!N43,"excluído*"),"")</f>
        <v/>
      </c>
      <c r="O98" s="149" t="str">
        <f>IF('Circunscrição III'!O43&gt;0,IF(AND('Circunscrição III'!$R43&lt;='Circunscrição III'!O43,'Circunscrição III'!O43&lt;='Circunscrição III'!$S43),'Circunscrição III'!O43,"excluído*"),"")</f>
        <v/>
      </c>
      <c r="P98" s="134">
        <f t="shared" si="7"/>
        <v>3189.33</v>
      </c>
      <c r="R98" s="131">
        <f t="shared" si="8"/>
        <v>3189.33</v>
      </c>
      <c r="S98" s="135"/>
    </row>
    <row r="99" ht="24.0" customHeight="1">
      <c r="A99" s="63"/>
      <c r="B99" s="99"/>
      <c r="C99" s="99"/>
      <c r="D99" s="239">
        <f t="shared" ref="D99:E99" si="46">D44</f>
        <v>1</v>
      </c>
      <c r="E99" s="151" t="str">
        <f t="shared" si="46"/>
        <v>Sanitização Externa</v>
      </c>
      <c r="F99" s="152">
        <f>IF('Circunscrição III'!F44&gt;0,IF(AND('Circunscrição III'!$R44&lt;='Circunscrição III'!F44,'Circunscrição III'!F44&lt;='Circunscrição III'!$S44),'Circunscrição III'!F44,"excluído*"),"")</f>
        <v>2578.74</v>
      </c>
      <c r="G99" s="153">
        <f>IF('Circunscrição III'!G44&gt;0,IF(AND('Circunscrição III'!$R44&lt;='Circunscrição III'!G44,'Circunscrição III'!G44&lt;='Circunscrição III'!$S44),'Circunscrição III'!G44,"excluído*"),"")</f>
        <v>5076</v>
      </c>
      <c r="H99" s="152" t="str">
        <f>IF('Circunscrição III'!H44&gt;0,IF(AND('Circunscrição III'!$R44&lt;='Circunscrição III'!H44,'Circunscrição III'!H44&lt;='Circunscrição III'!$S44),'Circunscrição III'!H44,"excluído*"),"")</f>
        <v>excluído*</v>
      </c>
      <c r="I99" s="153">
        <f>IF('Circunscrição III'!I44&gt;0,IF(AND('Circunscrição III'!$R44&lt;='Circunscrição III'!I44,'Circunscrição III'!I44&lt;='Circunscrição III'!$S44),'Circunscrição III'!I44,"excluído*"),"")</f>
        <v>4512.8</v>
      </c>
      <c r="J99" s="152" t="str">
        <f>IF('Circunscrição III'!J44&gt;0,IF(AND('Circunscrição III'!$R44&lt;='Circunscrição III'!J44,'Circunscrição III'!J44&lt;='Circunscrição III'!$S44),'Circunscrição III'!J44,"excluído*"),"")</f>
        <v/>
      </c>
      <c r="K99" s="154">
        <f>IF('Circunscrição III'!K44&gt;0,IF(AND('Circunscrição III'!$R44&lt;='Circunscrição III'!K44,'Circunscrição III'!K44&lt;='Circunscrição III'!$S44),'Circunscrição III'!K44,"excluído*"),"")</f>
        <v>3871.353125</v>
      </c>
      <c r="L99" s="155" t="str">
        <f>IF('Circunscrição III'!L44&gt;0,IF(AND('Circunscrição III'!$R44&lt;='Circunscrição III'!L44,'Circunscrição III'!L44&lt;='Circunscrição III'!$S44),'Circunscrição III'!L44,"excluído*"),"")</f>
        <v/>
      </c>
      <c r="M99" s="155" t="str">
        <f>IF('Circunscrição III'!M44&gt;0,IF(AND('Circunscrição III'!$R44&lt;='Circunscrição III'!M44,'Circunscrição III'!M44&lt;='Circunscrição III'!$S44),'Circunscrição III'!M44,"excluído*"),"")</f>
        <v/>
      </c>
      <c r="N99" s="156" t="str">
        <f>IF('Circunscrição III'!N44&gt;0,IF(AND('Circunscrição III'!$R44&lt;='Circunscrição III'!N44,'Circunscrição III'!N44&lt;='Circunscrição III'!$S44),'Circunscrição III'!N44,"excluído*"),"")</f>
        <v/>
      </c>
      <c r="O99" s="157" t="str">
        <f>IF('Circunscrição III'!O44&gt;0,IF(AND('Circunscrição III'!$R44&lt;='Circunscrição III'!O44,'Circunscrição III'!O44&lt;='Circunscrição III'!$S44),'Circunscrição III'!O44,"excluído*"),"")</f>
        <v/>
      </c>
      <c r="P99" s="158">
        <f t="shared" si="7"/>
        <v>4009.72</v>
      </c>
      <c r="Q99" s="159"/>
      <c r="R99" s="160">
        <f t="shared" si="8"/>
        <v>4009.72</v>
      </c>
      <c r="S99" s="161"/>
    </row>
    <row r="100" ht="24.0" customHeight="1">
      <c r="A100" s="63"/>
      <c r="B100" s="226">
        <f t="shared" ref="B100:E100" si="47">B45</f>
        <v>56</v>
      </c>
      <c r="C100" s="236" t="str">
        <f t="shared" si="47"/>
        <v>São Sebastião
Alameda Vereador Mário Olegário Leite, 55</v>
      </c>
      <c r="D100" s="240">
        <f t="shared" si="47"/>
        <v>5</v>
      </c>
      <c r="E100" s="163" t="str">
        <f t="shared" si="47"/>
        <v>Desinsetização Semestral</v>
      </c>
      <c r="F100" s="164">
        <f>IF('Circunscrição III'!F45&gt;0,IF(AND('Circunscrição III'!$R45&lt;='Circunscrição III'!F45,'Circunscrição III'!F45&lt;='Circunscrição III'!$S45),'Circunscrição III'!F45,"excluído*"),"")</f>
        <v>265.67</v>
      </c>
      <c r="G100" s="165">
        <f>IF('Circunscrição III'!G45&gt;0,IF(AND('Circunscrição III'!$R45&lt;='Circunscrição III'!G45,'Circunscrição III'!G45&lt;='Circunscrição III'!$S45),'Circunscrição III'!G45,"excluído*"),"")</f>
        <v>1200</v>
      </c>
      <c r="H100" s="165">
        <f>IF('Circunscrição III'!H45&gt;0,IF(AND('Circunscrição III'!$R45&lt;='Circunscrição III'!H45,'Circunscrição III'!H45&lt;='Circunscrição III'!$S45),'Circunscrição III'!H45,"excluído*"),"")</f>
        <v>664.18</v>
      </c>
      <c r="I100" s="164">
        <f>IF('Circunscrição III'!I45&gt;0,IF(AND('Circunscrição III'!$R45&lt;='Circunscrição III'!I45,'Circunscrição III'!I45&lt;='Circunscrição III'!$S45),'Circunscrição III'!I45,"excluído*"),"")</f>
        <v>2300</v>
      </c>
      <c r="J100" s="164" t="str">
        <f>IF('Circunscrição III'!J45&gt;0,IF(AND('Circunscrição III'!$R45&lt;='Circunscrição III'!J45,'Circunscrição III'!J45&lt;='Circunscrição III'!$S45),'Circunscrição III'!J45,"excluído*"),"")</f>
        <v/>
      </c>
      <c r="K100" s="166" t="str">
        <f>IF('Circunscrição III'!K45&gt;0,IF(AND('Circunscrição III'!$R45&lt;='Circunscrição III'!K45,'Circunscrição III'!K45&lt;='Circunscrição III'!$S45),'Circunscrição III'!K45,"excluído*"),"")</f>
        <v>excluído*</v>
      </c>
      <c r="L100" s="167">
        <f>IF('Circunscrição III'!L45&gt;0,IF(AND('Circunscrição III'!$R45&lt;='Circunscrição III'!L45,'Circunscrição III'!L45&lt;='Circunscrição III'!$S45),'Circunscrição III'!L45,"excluído*"),"")</f>
        <v>389.66</v>
      </c>
      <c r="M100" s="167">
        <f>IF('Circunscrição III'!M45&gt;0,IF(AND('Circunscrição III'!$R45&lt;='Circunscrição III'!M45,'Circunscrição III'!M45&lt;='Circunscrição III'!$S45),'Circunscrição III'!M45,"excluído*"),"")</f>
        <v>500.3585094</v>
      </c>
      <c r="N100" s="168">
        <f>IF('Circunscrição III'!N45&gt;0,IF(AND('Circunscrição III'!$R45&lt;='Circunscrição III'!N45,'Circunscrição III'!N45&lt;='Circunscrição III'!$S45),'Circunscrição III'!N45,"excluído*"),"")</f>
        <v>411.84</v>
      </c>
      <c r="O100" s="169" t="str">
        <f>IF('Circunscrição III'!O45&gt;0,IF(AND('Circunscrição III'!$R45&lt;='Circunscrição III'!O45,'Circunscrição III'!O45&lt;='Circunscrição III'!$S45),'Circunscrição III'!O45,"excluído*"),"")</f>
        <v/>
      </c>
      <c r="P100" s="170">
        <f t="shared" si="7"/>
        <v>818.82</v>
      </c>
      <c r="Q100" s="171"/>
      <c r="R100" s="167">
        <f t="shared" si="8"/>
        <v>4094.1</v>
      </c>
      <c r="S100" s="172"/>
    </row>
    <row r="101" ht="24.0" customHeight="1">
      <c r="A101" s="63"/>
      <c r="B101" s="63"/>
      <c r="C101" s="63"/>
      <c r="D101" s="238">
        <f t="shared" ref="D101:E101" si="48">D46</f>
        <v>1</v>
      </c>
      <c r="E101" s="137" t="str">
        <f t="shared" si="48"/>
        <v>Desinsetização Extraordinária</v>
      </c>
      <c r="F101" s="138">
        <f>IF('Circunscrição III'!F46&gt;0,IF(AND('Circunscrição III'!$R46&lt;='Circunscrição III'!F46,'Circunscrição III'!F46&lt;='Circunscrição III'!$S46),'Circunscrição III'!F46,"excluído*"),"")</f>
        <v>354.23</v>
      </c>
      <c r="G101" s="138">
        <f>IF('Circunscrição III'!G46&gt;0,IF(AND('Circunscrição III'!$R46&lt;='Circunscrição III'!G46,'Circunscrição III'!G46&lt;='Circunscrição III'!$S46),'Circunscrição III'!G46,"excluído*"),"")</f>
        <v>1080</v>
      </c>
      <c r="H101" s="138">
        <f>IF('Circunscrição III'!H46&gt;0,IF(AND('Circunscrição III'!$R46&lt;='Circunscrição III'!H46,'Circunscrição III'!H46&lt;='Circunscrição III'!$S46),'Circunscrição III'!H46,"excluído*"),"")</f>
        <v>664.18</v>
      </c>
      <c r="I101" s="138">
        <f>IF('Circunscrição III'!I46&gt;0,IF(AND('Circunscrição III'!$R46&lt;='Circunscrição III'!I46,'Circunscrição III'!I46&lt;='Circunscrição III'!$S46),'Circunscrição III'!I46,"excluído*"),"")</f>
        <v>1150</v>
      </c>
      <c r="J101" s="139" t="str">
        <f>IF('Circunscrição III'!J46&gt;0,IF(AND('Circunscrição III'!$R46&lt;='Circunscrição III'!J46,'Circunscrição III'!J46&lt;='Circunscrição III'!$S46),'Circunscrição III'!J46,"excluído*"),"")</f>
        <v/>
      </c>
      <c r="K101" s="140" t="str">
        <f>IF('Circunscrição III'!K46&gt;0,IF(AND('Circunscrição III'!$R46&lt;='Circunscrição III'!K46,'Circunscrição III'!K46&lt;='Circunscrição III'!$S46),'Circunscrição III'!K46,"excluído*"),"")</f>
        <v>excluído*</v>
      </c>
      <c r="L101" s="141" t="str">
        <f>IF('Circunscrição III'!L46&gt;0,IF(AND('Circunscrição III'!$R46&lt;='Circunscrição III'!L46,'Circunscrição III'!L46&lt;='Circunscrição III'!$S46),'Circunscrição III'!L46,"excluído*"),"")</f>
        <v/>
      </c>
      <c r="M101" s="141" t="str">
        <f>IF('Circunscrição III'!M46&gt;0,IF(AND('Circunscrição III'!$R46&lt;='Circunscrição III'!M46,'Circunscrição III'!M46&lt;='Circunscrição III'!$S46),'Circunscrição III'!M46,"excluído*"),"")</f>
        <v/>
      </c>
      <c r="N101" s="142">
        <f>IF('Circunscrição III'!N46&gt;0,IF(AND('Circunscrição III'!$R46&lt;='Circunscrição III'!N46,'Circunscrição III'!N46&lt;='Circunscrição III'!$S46),'Circunscrição III'!N46,"excluído*"),"")</f>
        <v>411.84</v>
      </c>
      <c r="O101" s="143" t="str">
        <f>IF('Circunscrição III'!O46&gt;0,IF(AND('Circunscrição III'!$R46&lt;='Circunscrição III'!O46,'Circunscrição III'!O46&lt;='Circunscrição III'!$S46),'Circunscrição III'!O46,"excluído*"),"")</f>
        <v/>
      </c>
      <c r="P101" s="144">
        <f t="shared" si="7"/>
        <v>732.05</v>
      </c>
      <c r="R101" s="141">
        <f t="shared" si="8"/>
        <v>732.05</v>
      </c>
      <c r="S101" s="145"/>
    </row>
    <row r="102" ht="24.0" customHeight="1">
      <c r="A102" s="63"/>
      <c r="B102" s="63"/>
      <c r="C102" s="63"/>
      <c r="D102" s="176">
        <f t="shared" ref="D102:E102" si="49">D47</f>
        <v>1</v>
      </c>
      <c r="E102" s="127" t="str">
        <f t="shared" si="49"/>
        <v>Sanitização Interna</v>
      </c>
      <c r="F102" s="128">
        <f>IF('Circunscrição III'!F47&gt;0,IF(AND('Circunscrição III'!$R47&lt;='Circunscrição III'!F47,'Circunscrição III'!F47&lt;='Circunscrição III'!$S47),'Circunscrição III'!F47,"excluído*"),"")</f>
        <v>124.06</v>
      </c>
      <c r="G102" s="129">
        <f>IF('Circunscrição III'!G47&gt;0,IF(AND('Circunscrição III'!$R47&lt;='Circunscrição III'!G47,'Circunscrição III'!G47&lt;='Circunscrição III'!$S47),'Circunscrição III'!G47,"excluído*"),"")</f>
        <v>930</v>
      </c>
      <c r="H102" s="128">
        <f>IF('Circunscrição III'!H47&gt;0,IF(AND('Circunscrição III'!$R47&lt;='Circunscrição III'!H47,'Circunscrição III'!H47&lt;='Circunscrição III'!$S47),'Circunscrição III'!H47,"excluído*"),"")</f>
        <v>620.31</v>
      </c>
      <c r="I102" s="128">
        <f>IF('Circunscrição III'!I47&gt;0,IF(AND('Circunscrição III'!$R47&lt;='Circunscrição III'!I47,'Circunscrição III'!I47&lt;='Circunscrição III'!$S47),'Circunscrição III'!I47,"excluído*"),"")</f>
        <v>600</v>
      </c>
      <c r="J102" s="128" t="str">
        <f>IF('Circunscrição III'!J47&gt;0,IF(AND('Circunscrição III'!$R47&lt;='Circunscrição III'!J47,'Circunscrição III'!J47&lt;='Circunscrição III'!$S47),'Circunscrição III'!J47,"excluído*"),"")</f>
        <v/>
      </c>
      <c r="K102" s="130" t="str">
        <f>IF('Circunscrição III'!K47&gt;0,IF(AND('Circunscrição III'!$R47&lt;='Circunscrição III'!K47,'Circunscrição III'!K47&lt;='Circunscrição III'!$S47),'Circunscrição III'!K47,"excluído*"),"")</f>
        <v>excluído*</v>
      </c>
      <c r="L102" s="147" t="str">
        <f>IF('Circunscrição III'!L47&gt;0,IF(AND('Circunscrição III'!$R47&lt;='Circunscrição III'!L47,'Circunscrição III'!L47&lt;='Circunscrição III'!$S47),'Circunscrição III'!L47,"excluído*"),"")</f>
        <v/>
      </c>
      <c r="M102" s="147" t="str">
        <f>IF('Circunscrição III'!M47&gt;0,IF(AND('Circunscrição III'!$R47&lt;='Circunscrição III'!M47,'Circunscrição III'!M47&lt;='Circunscrição III'!$S47),'Circunscrição III'!M47,"excluído*"),"")</f>
        <v/>
      </c>
      <c r="N102" s="148" t="str">
        <f>IF('Circunscrição III'!N47&gt;0,IF(AND('Circunscrição III'!$R47&lt;='Circunscrição III'!N47,'Circunscrição III'!N47&lt;='Circunscrição III'!$S47),'Circunscrição III'!N47,"excluído*"),"")</f>
        <v/>
      </c>
      <c r="O102" s="149" t="str">
        <f>IF('Circunscrição III'!O47&gt;0,IF(AND('Circunscrição III'!$R47&lt;='Circunscrição III'!O47,'Circunscrição III'!O47&lt;='Circunscrição III'!$S47),'Circunscrição III'!O47,"excluído*"),"")</f>
        <v/>
      </c>
      <c r="P102" s="134">
        <f t="shared" si="7"/>
        <v>568.59</v>
      </c>
      <c r="R102" s="131">
        <f t="shared" si="8"/>
        <v>568.59</v>
      </c>
      <c r="S102" s="135"/>
    </row>
    <row r="103" ht="24.0" customHeight="1">
      <c r="A103" s="63"/>
      <c r="B103" s="99"/>
      <c r="C103" s="99"/>
      <c r="D103" s="239">
        <f t="shared" ref="D103:E103" si="50">D48</f>
        <v>1</v>
      </c>
      <c r="E103" s="151" t="str">
        <f t="shared" si="50"/>
        <v>Sanitização Externa</v>
      </c>
      <c r="F103" s="152" t="str">
        <f>IF('Circunscrição III'!F48&gt;0,IF(AND('Circunscrição III'!$R48&lt;='Circunscrição III'!F48,'Circunscrição III'!F48&lt;='Circunscrição III'!$S48),'Circunscrição III'!F48,"excluído*"),"")</f>
        <v>excluído*</v>
      </c>
      <c r="G103" s="153">
        <f>IF('Circunscrição III'!G48&gt;0,IF(AND('Circunscrição III'!$R48&lt;='Circunscrição III'!G48,'Circunscrição III'!G48&lt;='Circunscrição III'!$S48),'Circunscrição III'!G48,"excluído*"),"")</f>
        <v>930</v>
      </c>
      <c r="H103" s="152">
        <f>IF('Circunscrição III'!H48&gt;0,IF(AND('Circunscrição III'!$R48&lt;='Circunscrição III'!H48,'Circunscrição III'!H48&lt;='Circunscrição III'!$S48),'Circunscrição III'!H48,"excluído*"),"")</f>
        <v>430.3</v>
      </c>
      <c r="I103" s="153">
        <f>IF('Circunscrição III'!I48&gt;0,IF(AND('Circunscrição III'!$R48&lt;='Circunscrição III'!I48,'Circunscrição III'!I48&lt;='Circunscrição III'!$S48),'Circunscrição III'!I48,"excluído*"),"")</f>
        <v>250</v>
      </c>
      <c r="J103" s="152" t="str">
        <f>IF('Circunscrição III'!J48&gt;0,IF(AND('Circunscrição III'!$R48&lt;='Circunscrição III'!J48,'Circunscrição III'!J48&lt;='Circunscrição III'!$S48),'Circunscrição III'!J48,"excluído*"),"")</f>
        <v/>
      </c>
      <c r="K103" s="154" t="str">
        <f>IF('Circunscrição III'!K48&gt;0,IF(AND('Circunscrição III'!$R48&lt;='Circunscrição III'!K48,'Circunscrição III'!K48&lt;='Circunscrição III'!$S48),'Circunscrição III'!K48,"excluído*"),"")</f>
        <v>excluído*</v>
      </c>
      <c r="L103" s="155" t="str">
        <f>IF('Circunscrição III'!L48&gt;0,IF(AND('Circunscrição III'!$R48&lt;='Circunscrição III'!L48,'Circunscrição III'!L48&lt;='Circunscrição III'!$S48),'Circunscrição III'!L48,"excluído*"),"")</f>
        <v/>
      </c>
      <c r="M103" s="155" t="str">
        <f>IF('Circunscrição III'!M48&gt;0,IF(AND('Circunscrição III'!$R48&lt;='Circunscrição III'!M48,'Circunscrição III'!M48&lt;='Circunscrição III'!$S48),'Circunscrição III'!M48,"excluído*"),"")</f>
        <v/>
      </c>
      <c r="N103" s="156" t="str">
        <f>IF('Circunscrição III'!N48&gt;0,IF(AND('Circunscrição III'!$R48&lt;='Circunscrição III'!N48,'Circunscrição III'!N48&lt;='Circunscrição III'!$S48),'Circunscrição III'!N48,"excluído*"),"")</f>
        <v/>
      </c>
      <c r="O103" s="157" t="str">
        <f>IF('Circunscrição III'!O48&gt;0,IF(AND('Circunscrição III'!$R48&lt;='Circunscrição III'!O48,'Circunscrição III'!O48&lt;='Circunscrição III'!$S48),'Circunscrição III'!O48,"excluído*"),"")</f>
        <v/>
      </c>
      <c r="P103" s="158">
        <f t="shared" si="7"/>
        <v>536.77</v>
      </c>
      <c r="Q103" s="159"/>
      <c r="R103" s="160">
        <f t="shared" si="8"/>
        <v>536.77</v>
      </c>
      <c r="S103" s="161"/>
    </row>
    <row r="104" ht="24.0" customHeight="1">
      <c r="A104" s="63"/>
      <c r="B104" s="226">
        <f t="shared" ref="B104:E104" si="51">B49</f>
        <v>57</v>
      </c>
      <c r="C104" s="236" t="str">
        <f t="shared" si="51"/>
        <v>Taubaté
Av. Brigadeiro José Vicente de Faria Lima, s/nº</v>
      </c>
      <c r="D104" s="240">
        <f t="shared" si="51"/>
        <v>5</v>
      </c>
      <c r="E104" s="163" t="str">
        <f t="shared" si="51"/>
        <v>Desinsetização Semestral</v>
      </c>
      <c r="F104" s="164">
        <f>IF('Circunscrição III'!F49&gt;0,IF(AND('Circunscrição III'!$R49&lt;='Circunscrição III'!F49,'Circunscrição III'!F49&lt;='Circunscrição III'!$S49),'Circunscrição III'!F49,"excluído*"),"")</f>
        <v>1294.64</v>
      </c>
      <c r="G104" s="165">
        <f>IF('Circunscrição III'!G49&gt;0,IF(AND('Circunscrição III'!$R49&lt;='Circunscrição III'!G49,'Circunscrição III'!G49&lt;='Circunscrição III'!$S49),'Circunscrição III'!G49,"excluído*"),"")</f>
        <v>3150</v>
      </c>
      <c r="H104" s="165">
        <f>IF('Circunscrição III'!H49&gt;0,IF(AND('Circunscrição III'!$R49&lt;='Circunscrição III'!H49,'Circunscrição III'!H49&lt;='Circunscrição III'!$S49),'Circunscrição III'!H49,"excluído*"),"")</f>
        <v>3236.61</v>
      </c>
      <c r="I104" s="164" t="str">
        <f>IF('Circunscrição III'!I49&gt;0,IF(AND('Circunscrição III'!$R49&lt;='Circunscrição III'!I49,'Circunscrição III'!I49&lt;='Circunscrição III'!$S49),'Circunscrição III'!I49,"excluído*"),"")</f>
        <v>excluído*</v>
      </c>
      <c r="J104" s="164" t="str">
        <f>IF('Circunscrição III'!J49&gt;0,IF(AND('Circunscrição III'!$R49&lt;='Circunscrição III'!J49,'Circunscrição III'!J49&lt;='Circunscrição III'!$S49),'Circunscrição III'!J49,"excluído*"),"")</f>
        <v/>
      </c>
      <c r="K104" s="166">
        <f>IF('Circunscrição III'!K49&gt;0,IF(AND('Circunscrição III'!$R49&lt;='Circunscrição III'!K49,'Circunscrição III'!K49&lt;='Circunscrição III'!$S49),'Circunscrição III'!K49,"excluído*"),"")</f>
        <v>2987.175</v>
      </c>
      <c r="L104" s="167">
        <f>IF('Circunscrição III'!L49&gt;0,IF(AND('Circunscrição III'!$R49&lt;='Circunscrição III'!L49,'Circunscrição III'!L49&lt;='Circunscrição III'!$S49),'Circunscrição III'!L49,"excluído*"),"")</f>
        <v>1898.81</v>
      </c>
      <c r="M104" s="167">
        <f>IF('Circunscrição III'!M49&gt;0,IF(AND('Circunscrição III'!$R49&lt;='Circunscrição III'!M49,'Circunscrição III'!M49&lt;='Circunscrição III'!$S49),'Circunscrição III'!M49,"excluído*"),"")</f>
        <v>2438.242933</v>
      </c>
      <c r="N104" s="168" t="str">
        <f>IF('Circunscrição III'!N49&gt;0,IF(AND('Circunscrição III'!$R49&lt;='Circunscrição III'!N49,'Circunscrição III'!N49&lt;='Circunscrição III'!$S49),'Circunscrição III'!N49,"excluído*"),"")</f>
        <v>excluído*</v>
      </c>
      <c r="O104" s="169" t="str">
        <f>IF('Circunscrição III'!O49&gt;0,IF(AND('Circunscrição III'!$R49&lt;='Circunscrição III'!O49,'Circunscrição III'!O49&lt;='Circunscrição III'!$S49),'Circunscrição III'!O49,"excluído*"),"")</f>
        <v/>
      </c>
      <c r="P104" s="170">
        <f t="shared" si="7"/>
        <v>2500.91</v>
      </c>
      <c r="Q104" s="171"/>
      <c r="R104" s="167">
        <f t="shared" si="8"/>
        <v>12504.55</v>
      </c>
      <c r="S104" s="172"/>
    </row>
    <row r="105" ht="24.0" customHeight="1">
      <c r="A105" s="63"/>
      <c r="B105" s="63"/>
      <c r="C105" s="63"/>
      <c r="D105" s="238">
        <f t="shared" ref="D105:E105" si="52">D50</f>
        <v>1</v>
      </c>
      <c r="E105" s="137" t="str">
        <f t="shared" si="52"/>
        <v>Desinsetização Extraordinária</v>
      </c>
      <c r="F105" s="138">
        <f>IF('Circunscrição III'!F50&gt;0,IF(AND('Circunscrição III'!$R50&lt;='Circunscrição III'!F50,'Circunscrição III'!F50&lt;='Circunscrição III'!$S50),'Circunscrição III'!F50,"excluído*"),"")</f>
        <v>1726.19</v>
      </c>
      <c r="G105" s="138">
        <f>IF('Circunscrição III'!G50&gt;0,IF(AND('Circunscrição III'!$R50&lt;='Circunscrição III'!G50,'Circunscrição III'!G50&lt;='Circunscrição III'!$S50),'Circunscrição III'!G50,"excluído*"),"")</f>
        <v>2835</v>
      </c>
      <c r="H105" s="138">
        <f>IF('Circunscrição III'!H50&gt;0,IF(AND('Circunscrição III'!$R50&lt;='Circunscrição III'!H50,'Circunscrição III'!H50&lt;='Circunscrição III'!$S50),'Circunscrição III'!H50,"excluído*"),"")</f>
        <v>3236.61</v>
      </c>
      <c r="I105" s="138">
        <f>IF('Circunscrição III'!I50&gt;0,IF(AND('Circunscrição III'!$R50&lt;='Circunscrição III'!I50,'Circunscrição III'!I50&lt;='Circunscrição III'!$S50),'Circunscrição III'!I50,"excluído*"),"")</f>
        <v>2000</v>
      </c>
      <c r="J105" s="139" t="str">
        <f>IF('Circunscrição III'!J50&gt;0,IF(AND('Circunscrição III'!$R50&lt;='Circunscrição III'!J50,'Circunscrição III'!J50&lt;='Circunscrição III'!$S50),'Circunscrição III'!J50,"excluído*"),"")</f>
        <v/>
      </c>
      <c r="K105" s="140">
        <f>IF('Circunscrição III'!K50&gt;0,IF(AND('Circunscrição III'!$R50&lt;='Circunscrição III'!K50,'Circunscrição III'!K50&lt;='Circunscrição III'!$S50),'Circunscrição III'!K50,"excluído*"),"")</f>
        <v>3319.083333</v>
      </c>
      <c r="L105" s="141" t="str">
        <f>IF('Circunscrição III'!L50&gt;0,IF(AND('Circunscrição III'!$R50&lt;='Circunscrição III'!L50,'Circunscrição III'!L50&lt;='Circunscrição III'!$S50),'Circunscrição III'!L50,"excluído*"),"")</f>
        <v/>
      </c>
      <c r="M105" s="141" t="str">
        <f>IF('Circunscrição III'!M50&gt;0,IF(AND('Circunscrição III'!$R50&lt;='Circunscrição III'!M50,'Circunscrição III'!M50&lt;='Circunscrição III'!$S50),'Circunscrição III'!M50,"excluído*"),"")</f>
        <v/>
      </c>
      <c r="N105" s="142" t="str">
        <f>IF('Circunscrição III'!N50&gt;0,IF(AND('Circunscrição III'!$R50&lt;='Circunscrição III'!N50,'Circunscrição III'!N50&lt;='Circunscrição III'!$S50),'Circunscrição III'!N50,"excluído*"),"")</f>
        <v>excluído*</v>
      </c>
      <c r="O105" s="143" t="str">
        <f>IF('Circunscrição III'!O50&gt;0,IF(AND('Circunscrição III'!$R50&lt;='Circunscrição III'!O50,'Circunscrição III'!O50&lt;='Circunscrição III'!$S50),'Circunscrição III'!O50,"excluído*"),"")</f>
        <v/>
      </c>
      <c r="P105" s="144">
        <f t="shared" si="7"/>
        <v>2623.38</v>
      </c>
      <c r="R105" s="141">
        <f t="shared" si="8"/>
        <v>2623.38</v>
      </c>
      <c r="S105" s="145"/>
    </row>
    <row r="106" ht="24.0" customHeight="1">
      <c r="A106" s="63"/>
      <c r="B106" s="63"/>
      <c r="C106" s="63"/>
      <c r="D106" s="176">
        <f t="shared" ref="D106:E106" si="53">D51</f>
        <v>1</v>
      </c>
      <c r="E106" s="127" t="str">
        <f t="shared" si="53"/>
        <v>Sanitização Interna</v>
      </c>
      <c r="F106" s="128" t="str">
        <f>IF('Circunscrição III'!F51&gt;0,IF(AND('Circunscrição III'!$R51&lt;='Circunscrição III'!F51,'Circunscrição III'!F51&lt;='Circunscrição III'!$S51),'Circunscrição III'!F51,"excluído*"),"")</f>
        <v>excluído*</v>
      </c>
      <c r="G106" s="129">
        <f>IF('Circunscrição III'!G51&gt;0,IF(AND('Circunscrição III'!$R51&lt;='Circunscrição III'!G51,'Circunscrição III'!G51&lt;='Circunscrição III'!$S51),'Circunscrição III'!G51,"excluído*"),"")</f>
        <v>2196</v>
      </c>
      <c r="H106" s="128">
        <f>IF('Circunscrição III'!H51&gt;0,IF(AND('Circunscrição III'!$R51&lt;='Circunscrição III'!H51,'Circunscrição III'!H51&lt;='Circunscrição III'!$S51),'Circunscrição III'!H51,"excluído*"),"")</f>
        <v>3236.61</v>
      </c>
      <c r="I106" s="128">
        <f>IF('Circunscrição III'!I51&gt;0,IF(AND('Circunscrição III'!$R51&lt;='Circunscrição III'!I51,'Circunscrição III'!I51&lt;='Circunscrição III'!$S51),'Circunscrição III'!I51,"excluído*"),"")</f>
        <v>1700</v>
      </c>
      <c r="J106" s="128" t="str">
        <f>IF('Circunscrição III'!J51&gt;0,IF(AND('Circunscrição III'!$R51&lt;='Circunscrição III'!J51,'Circunscrição III'!J51&lt;='Circunscrição III'!$S51),'Circunscrição III'!J51,"excluído*"),"")</f>
        <v/>
      </c>
      <c r="K106" s="130">
        <f>IF('Circunscrição III'!K51&gt;0,IF(AND('Circunscrição III'!$R51&lt;='Circunscrição III'!K51,'Circunscrição III'!K51&lt;='Circunscrição III'!$S51),'Circunscrição III'!K51,"excluído*"),"")</f>
        <v>3256.8925</v>
      </c>
      <c r="L106" s="147" t="str">
        <f>IF('Circunscrição III'!L51&gt;0,IF(AND('Circunscrição III'!$R51&lt;='Circunscrição III'!L51,'Circunscrição III'!L51&lt;='Circunscrição III'!$S51),'Circunscrição III'!L51,"excluído*"),"")</f>
        <v/>
      </c>
      <c r="M106" s="147" t="str">
        <f>IF('Circunscrição III'!M51&gt;0,IF(AND('Circunscrição III'!$R51&lt;='Circunscrição III'!M51,'Circunscrição III'!M51&lt;='Circunscrição III'!$S51),'Circunscrição III'!M51,"excluído*"),"")</f>
        <v/>
      </c>
      <c r="N106" s="148" t="str">
        <f>IF('Circunscrição III'!N51&gt;0,IF(AND('Circunscrição III'!$R51&lt;='Circunscrição III'!N51,'Circunscrição III'!N51&lt;='Circunscrição III'!$S51),'Circunscrição III'!N51,"excluído*"),"")</f>
        <v/>
      </c>
      <c r="O106" s="149" t="str">
        <f>IF('Circunscrição III'!O51&gt;0,IF(AND('Circunscrição III'!$R51&lt;='Circunscrição III'!O51,'Circunscrição III'!O51&lt;='Circunscrição III'!$S51),'Circunscrição III'!O51,"excluído*"),"")</f>
        <v/>
      </c>
      <c r="P106" s="134">
        <f t="shared" si="7"/>
        <v>2597.38</v>
      </c>
      <c r="R106" s="131">
        <f t="shared" si="8"/>
        <v>2597.38</v>
      </c>
      <c r="S106" s="135"/>
    </row>
    <row r="107" ht="24.0" customHeight="1">
      <c r="A107" s="63"/>
      <c r="B107" s="99"/>
      <c r="C107" s="99"/>
      <c r="D107" s="239">
        <f t="shared" ref="D107:E107" si="54">D52</f>
        <v>1</v>
      </c>
      <c r="E107" s="151" t="str">
        <f t="shared" si="54"/>
        <v>Sanitização Externa</v>
      </c>
      <c r="F107" s="152" t="str">
        <f>IF('Circunscrição III'!F52&gt;0,IF(AND('Circunscrição III'!$R52&lt;='Circunscrição III'!F52,'Circunscrição III'!F52&lt;='Circunscrição III'!$S52),'Circunscrição III'!F52,"excluído*"),"")</f>
        <v/>
      </c>
      <c r="G107" s="153" t="str">
        <f>IF('Circunscrição III'!G52&gt;0,IF(AND('Circunscrição III'!$R52&lt;='Circunscrição III'!G52,'Circunscrição III'!G52&lt;='Circunscrição III'!$S52),'Circunscrição III'!G52,"excluído*"),"")</f>
        <v/>
      </c>
      <c r="H107" s="152" t="str">
        <f>IF('Circunscrição III'!H52&gt;0,IF(AND('Circunscrição III'!$R52&lt;='Circunscrição III'!H52,'Circunscrição III'!H52&lt;='Circunscrição III'!$S52),'Circunscrição III'!H52,"excluído*"),"")</f>
        <v/>
      </c>
      <c r="I107" s="153" t="str">
        <f>IF('Circunscrição III'!I52&gt;0,IF(AND('Circunscrição III'!$R52&lt;='Circunscrição III'!I52,'Circunscrição III'!I52&lt;='Circunscrição III'!$S52),'Circunscrição III'!I52,"excluído*"),"")</f>
        <v/>
      </c>
      <c r="J107" s="152" t="str">
        <f>IF('Circunscrição III'!J52&gt;0,IF(AND('Circunscrição III'!$R52&lt;='Circunscrição III'!J52,'Circunscrição III'!J52&lt;='Circunscrição III'!$S52),'Circunscrição III'!J52,"excluído*"),"")</f>
        <v/>
      </c>
      <c r="K107" s="154" t="str">
        <f>IF('Circunscrição III'!K52&gt;0,IF(AND('Circunscrição III'!$R52&lt;='Circunscrição III'!K52,'Circunscrição III'!K52&lt;='Circunscrição III'!$S52),'Circunscrição III'!K52,"excluído*"),"")</f>
        <v/>
      </c>
      <c r="L107" s="155" t="str">
        <f>IF('Circunscrição III'!L52&gt;0,IF(AND('Circunscrição III'!$R52&lt;='Circunscrição III'!L52,'Circunscrição III'!L52&lt;='Circunscrição III'!$S52),'Circunscrição III'!L52,"excluído*"),"")</f>
        <v/>
      </c>
      <c r="M107" s="155" t="str">
        <f>IF('Circunscrição III'!M52&gt;0,IF(AND('Circunscrição III'!$R52&lt;='Circunscrição III'!M52,'Circunscrição III'!M52&lt;='Circunscrição III'!$S52),'Circunscrição III'!M52,"excluído*"),"")</f>
        <v/>
      </c>
      <c r="N107" s="156" t="str">
        <f>IF('Circunscrição III'!N52&gt;0,IF(AND('Circunscrição III'!$R52&lt;='Circunscrição III'!N52,'Circunscrição III'!N52&lt;='Circunscrição III'!$S52),'Circunscrição III'!N52,"excluído*"),"")</f>
        <v/>
      </c>
      <c r="O107" s="157" t="str">
        <f>IF('Circunscrição III'!O52&gt;0,IF(AND('Circunscrição III'!$R52&lt;='Circunscrição III'!O52,'Circunscrição III'!O52&lt;='Circunscrição III'!$S52),'Circunscrição III'!O52,"excluído*"),"")</f>
        <v/>
      </c>
      <c r="P107" s="158" t="str">
        <f t="shared" si="7"/>
        <v/>
      </c>
      <c r="Q107" s="159"/>
      <c r="R107" s="160" t="str">
        <f t="shared" si="8"/>
        <v/>
      </c>
      <c r="S107" s="161"/>
    </row>
    <row r="108" ht="24.0" customHeight="1">
      <c r="A108" s="63"/>
      <c r="B108" s="226">
        <f t="shared" ref="B108:E108" si="55">B53</f>
        <v>58</v>
      </c>
      <c r="C108" s="236" t="str">
        <f t="shared" si="55"/>
        <v>Ubatuba
Av. Rio Grande do Sul, 691  </v>
      </c>
      <c r="D108" s="240">
        <f t="shared" si="55"/>
        <v>5</v>
      </c>
      <c r="E108" s="163" t="str">
        <f t="shared" si="55"/>
        <v>Desinsetização Semestral</v>
      </c>
      <c r="F108" s="164">
        <f>IF('Circunscrição III'!F53&gt;0,IF(AND('Circunscrição III'!$R53&lt;='Circunscrição III'!F53,'Circunscrição III'!F53&lt;='Circunscrição III'!$S53),'Circunscrição III'!F53,"excluído*"),"")</f>
        <v>343.94</v>
      </c>
      <c r="G108" s="165">
        <f>IF('Circunscrição III'!G53&gt;0,IF(AND('Circunscrição III'!$R53&lt;='Circunscrição III'!G53,'Circunscrição III'!G53&lt;='Circunscrição III'!$S53),'Circunscrição III'!G53,"excluído*"),"")</f>
        <v>1800</v>
      </c>
      <c r="H108" s="165">
        <f>IF('Circunscrição III'!H53&gt;0,IF(AND('Circunscrição III'!$R53&lt;='Circunscrição III'!H53,'Circunscrição III'!H53&lt;='Circunscrição III'!$S53),'Circunscrição III'!H53,"excluído*"),"")</f>
        <v>859.94</v>
      </c>
      <c r="I108" s="164" t="str">
        <f>IF('Circunscrição III'!I53&gt;0,IF(AND('Circunscrição III'!$R53&lt;='Circunscrição III'!I53,'Circunscrição III'!I53&lt;='Circunscrição III'!$S53),'Circunscrição III'!I53,"excluído*"),"")</f>
        <v>excluído*</v>
      </c>
      <c r="J108" s="164" t="str">
        <f>IF('Circunscrição III'!J53&gt;0,IF(AND('Circunscrição III'!$R53&lt;='Circunscrição III'!J53,'Circunscrição III'!J53&lt;='Circunscrição III'!$S53),'Circunscrição III'!J53,"excluído*"),"")</f>
        <v/>
      </c>
      <c r="K108" s="166" t="str">
        <f>IF('Circunscrição III'!K53&gt;0,IF(AND('Circunscrição III'!$R53&lt;='Circunscrição III'!K53,'Circunscrição III'!K53&lt;='Circunscrição III'!$S53),'Circunscrição III'!K53,"excluído*"),"")</f>
        <v>excluído*</v>
      </c>
      <c r="L108" s="167">
        <f>IF('Circunscrição III'!L53&gt;0,IF(AND('Circunscrição III'!$R53&lt;='Circunscrição III'!L53,'Circunscrição III'!L53&lt;='Circunscrição III'!$S53),'Circunscrição III'!L53,"excluído*"),"")</f>
        <v>504.44</v>
      </c>
      <c r="M108" s="167">
        <f>IF('Circunscrição III'!M53&gt;0,IF(AND('Circunscrição III'!$R53&lt;='Circunscrição III'!M53,'Circunscrição III'!M53&lt;='Circunscrição III'!$S53),'Circunscrição III'!M53,"excluído*"),"")</f>
        <v>647.7463596</v>
      </c>
      <c r="N108" s="168">
        <f>IF('Circunscrição III'!N53&gt;0,IF(AND('Circunscrição III'!$R53&lt;='Circunscrição III'!N53,'Circunscrição III'!N53&lt;='Circunscrição III'!$S53),'Circunscrição III'!N53,"excluído*"),"")</f>
        <v>411.84</v>
      </c>
      <c r="O108" s="169" t="str">
        <f>IF('Circunscrição III'!O53&gt;0,IF(AND('Circunscrição III'!$R53&lt;='Circunscrição III'!O53,'Circunscrição III'!O53&lt;='Circunscrição III'!$S53),'Circunscrição III'!O53,"excluído*"),"")</f>
        <v/>
      </c>
      <c r="P108" s="170">
        <f t="shared" si="7"/>
        <v>761.32</v>
      </c>
      <c r="Q108" s="171"/>
      <c r="R108" s="167">
        <f t="shared" si="8"/>
        <v>3806.6</v>
      </c>
      <c r="S108" s="172"/>
    </row>
    <row r="109" ht="24.0" customHeight="1">
      <c r="A109" s="63"/>
      <c r="B109" s="63"/>
      <c r="C109" s="63"/>
      <c r="D109" s="238">
        <f t="shared" ref="D109:E109" si="56">D54</f>
        <v>1</v>
      </c>
      <c r="E109" s="137" t="str">
        <f t="shared" si="56"/>
        <v>Desinsetização Extraordinária</v>
      </c>
      <c r="F109" s="138">
        <f>IF('Circunscrição III'!F54&gt;0,IF(AND('Circunscrição III'!$R54&lt;='Circunscrição III'!F54,'Circunscrição III'!F54&lt;='Circunscrição III'!$S54),'Circunscrição III'!F54,"excluído*"),"")</f>
        <v>458.58</v>
      </c>
      <c r="G109" s="138">
        <f>IF('Circunscrição III'!G54&gt;0,IF(AND('Circunscrição III'!$R54&lt;='Circunscrição III'!G54,'Circunscrição III'!G54&lt;='Circunscrição III'!$S54),'Circunscrição III'!G54,"excluído*"),"")</f>
        <v>1620</v>
      </c>
      <c r="H109" s="138">
        <f>IF('Circunscrição III'!H54&gt;0,IF(AND('Circunscrição III'!$R54&lt;='Circunscrição III'!H54,'Circunscrição III'!H54&lt;='Circunscrição III'!$S54),'Circunscrição III'!H54,"excluído*"),"")</f>
        <v>859.94</v>
      </c>
      <c r="I109" s="138">
        <f>IF('Circunscrição III'!I54&gt;0,IF(AND('Circunscrição III'!$R54&lt;='Circunscrição III'!I54,'Circunscrição III'!I54&lt;='Circunscrição III'!$S54),'Circunscrição III'!I54,"excluído*"),"")</f>
        <v>1200</v>
      </c>
      <c r="J109" s="139" t="str">
        <f>IF('Circunscrição III'!J54&gt;0,IF(AND('Circunscrição III'!$R54&lt;='Circunscrição III'!J54,'Circunscrição III'!J54&lt;='Circunscrição III'!$S54),'Circunscrição III'!J54,"excluído*"),"")</f>
        <v/>
      </c>
      <c r="K109" s="140" t="str">
        <f>IF('Circunscrição III'!K54&gt;0,IF(AND('Circunscrição III'!$R54&lt;='Circunscrição III'!K54,'Circunscrição III'!K54&lt;='Circunscrição III'!$S54),'Circunscrição III'!K54,"excluído*"),"")</f>
        <v>excluído*</v>
      </c>
      <c r="L109" s="141" t="str">
        <f>IF('Circunscrição III'!L54&gt;0,IF(AND('Circunscrição III'!$R54&lt;='Circunscrição III'!L54,'Circunscrição III'!L54&lt;='Circunscrição III'!$S54),'Circunscrição III'!L54,"excluído*"),"")</f>
        <v/>
      </c>
      <c r="M109" s="141" t="str">
        <f>IF('Circunscrição III'!M54&gt;0,IF(AND('Circunscrição III'!$R54&lt;='Circunscrição III'!M54,'Circunscrição III'!M54&lt;='Circunscrição III'!$S54),'Circunscrição III'!M54,"excluído*"),"")</f>
        <v/>
      </c>
      <c r="N109" s="142">
        <f>IF('Circunscrição III'!N54&gt;0,IF(AND('Circunscrição III'!$R54&lt;='Circunscrição III'!N54,'Circunscrição III'!N54&lt;='Circunscrição III'!$S54),'Circunscrição III'!N54,"excluído*"),"")</f>
        <v>411.84</v>
      </c>
      <c r="O109" s="143" t="str">
        <f>IF('Circunscrição III'!O54&gt;0,IF(AND('Circunscrição III'!$R54&lt;='Circunscrição III'!O54,'Circunscrição III'!O54&lt;='Circunscrição III'!$S54),'Circunscrição III'!O54,"excluído*"),"")</f>
        <v/>
      </c>
      <c r="P109" s="144">
        <f t="shared" si="7"/>
        <v>910.07</v>
      </c>
      <c r="R109" s="141">
        <f t="shared" si="8"/>
        <v>910.07</v>
      </c>
      <c r="S109" s="145"/>
    </row>
    <row r="110" ht="24.0" customHeight="1">
      <c r="A110" s="63"/>
      <c r="B110" s="63"/>
      <c r="C110" s="63"/>
      <c r="D110" s="176">
        <f t="shared" ref="D110:E110" si="57">D55</f>
        <v>1</v>
      </c>
      <c r="E110" s="127" t="str">
        <f t="shared" si="57"/>
        <v>Sanitização Interna</v>
      </c>
      <c r="F110" s="128" t="str">
        <f>IF('Circunscrição III'!F55&gt;0,IF(AND('Circunscrição III'!$R55&lt;='Circunscrição III'!F55,'Circunscrição III'!F55&lt;='Circunscrição III'!$S55),'Circunscrição III'!F55,"excluído*"),"")</f>
        <v>excluído*</v>
      </c>
      <c r="G110" s="129">
        <f>IF('Circunscrição III'!G55&gt;0,IF(AND('Circunscrição III'!$R55&lt;='Circunscrição III'!G55,'Circunscrição III'!G55&lt;='Circunscrição III'!$S55),'Circunscrição III'!G55,"excluído*"),"")</f>
        <v>1116</v>
      </c>
      <c r="H110" s="128">
        <f>IF('Circunscrição III'!H55&gt;0,IF(AND('Circunscrição III'!$R55&lt;='Circunscrição III'!H55,'Circunscrição III'!H55&lt;='Circunscrição III'!$S55),'Circunscrição III'!H55,"excluído*"),"")</f>
        <v>756.63</v>
      </c>
      <c r="I110" s="128">
        <f>IF('Circunscrição III'!I55&gt;0,IF(AND('Circunscrição III'!$R55&lt;='Circunscrição III'!I55,'Circunscrição III'!I55&lt;='Circunscrição III'!$S55),'Circunscrição III'!I55,"excluído*"),"")</f>
        <v>650</v>
      </c>
      <c r="J110" s="128" t="str">
        <f>IF('Circunscrição III'!J55&gt;0,IF(AND('Circunscrição III'!$R55&lt;='Circunscrição III'!J55,'Circunscrição III'!J55&lt;='Circunscrição III'!$S55),'Circunscrição III'!J55,"excluído*"),"")</f>
        <v/>
      </c>
      <c r="K110" s="130" t="str">
        <f>IF('Circunscrição III'!K55&gt;0,IF(AND('Circunscrição III'!$R55&lt;='Circunscrição III'!K55,'Circunscrição III'!K55&lt;='Circunscrição III'!$S55),'Circunscrição III'!K55,"excluído*"),"")</f>
        <v>excluído*</v>
      </c>
      <c r="L110" s="147" t="str">
        <f>IF('Circunscrição III'!L55&gt;0,IF(AND('Circunscrição III'!$R55&lt;='Circunscrição III'!L55,'Circunscrição III'!L55&lt;='Circunscrição III'!$S55),'Circunscrição III'!L55,"excluído*"),"")</f>
        <v/>
      </c>
      <c r="M110" s="147" t="str">
        <f>IF('Circunscrição III'!M55&gt;0,IF(AND('Circunscrição III'!$R55&lt;='Circunscrição III'!M55,'Circunscrição III'!M55&lt;='Circunscrição III'!$S55),'Circunscrição III'!M55,"excluído*"),"")</f>
        <v/>
      </c>
      <c r="N110" s="148" t="str">
        <f>IF('Circunscrição III'!N55&gt;0,IF(AND('Circunscrição III'!$R55&lt;='Circunscrição III'!N55,'Circunscrição III'!N55&lt;='Circunscrição III'!$S55),'Circunscrição III'!N55,"excluído*"),"")</f>
        <v/>
      </c>
      <c r="O110" s="149" t="str">
        <f>IF('Circunscrição III'!O55&gt;0,IF(AND('Circunscrição III'!$R55&lt;='Circunscrição III'!O55,'Circunscrição III'!O55&lt;='Circunscrição III'!$S55),'Circunscrição III'!O55,"excluído*"),"")</f>
        <v/>
      </c>
      <c r="P110" s="134">
        <f t="shared" si="7"/>
        <v>840.88</v>
      </c>
      <c r="R110" s="131">
        <f t="shared" si="8"/>
        <v>840.88</v>
      </c>
      <c r="S110" s="135"/>
    </row>
    <row r="111" ht="24.0" customHeight="1">
      <c r="A111" s="99"/>
      <c r="B111" s="99"/>
      <c r="C111" s="99"/>
      <c r="D111" s="239">
        <f t="shared" ref="D111:E111" si="58">D56</f>
        <v>1</v>
      </c>
      <c r="E111" s="151" t="str">
        <f t="shared" si="58"/>
        <v>Sanitização Externa</v>
      </c>
      <c r="F111" s="152">
        <f>IF('Circunscrição III'!F56&gt;0,IF(AND('Circunscrição III'!$R56&lt;='Circunscrição III'!F56,'Circunscrição III'!F56&lt;='Circunscrição III'!$S56),'Circunscrição III'!F56,"excluído*"),"")</f>
        <v>27.52</v>
      </c>
      <c r="G111" s="153">
        <f>IF('Circunscrição III'!G56&gt;0,IF(AND('Circunscrição III'!$R56&lt;='Circunscrição III'!G56,'Circunscrição III'!G56&lt;='Circunscrição III'!$S56),'Circunscrição III'!G56,"excluído*"),"")</f>
        <v>930</v>
      </c>
      <c r="H111" s="152">
        <f>IF('Circunscrição III'!H56&gt;0,IF(AND('Circunscrição III'!$R56&lt;='Circunscrição III'!H56,'Circunscrição III'!H56&lt;='Circunscrição III'!$S56),'Circunscrição III'!H56,"excluído*"),"")</f>
        <v>435.67</v>
      </c>
      <c r="I111" s="153">
        <f>IF('Circunscrição III'!I56&gt;0,IF(AND('Circunscrição III'!$R56&lt;='Circunscrição III'!I56,'Circunscrição III'!I56&lt;='Circunscrição III'!$S56),'Circunscrição III'!I56,"excluído*"),"")</f>
        <v>250</v>
      </c>
      <c r="J111" s="152" t="str">
        <f>IF('Circunscrição III'!J56&gt;0,IF(AND('Circunscrição III'!$R56&lt;='Circunscrição III'!J56,'Circunscrição III'!J56&lt;='Circunscrição III'!$S56),'Circunscrição III'!J56,"excluído*"),"")</f>
        <v/>
      </c>
      <c r="K111" s="154" t="str">
        <f>IF('Circunscrição III'!K56&gt;0,IF(AND('Circunscrição III'!$R56&lt;='Circunscrição III'!K56,'Circunscrição III'!K56&lt;='Circunscrição III'!$S56),'Circunscrição III'!K56,"excluído*"),"")</f>
        <v>excluído*</v>
      </c>
      <c r="L111" s="155" t="str">
        <f>IF('Circunscrição III'!L56&gt;0,IF(AND('Circunscrição III'!$R56&lt;='Circunscrição III'!L56,'Circunscrição III'!L56&lt;='Circunscrição III'!$S56),'Circunscrição III'!L56,"excluído*"),"")</f>
        <v/>
      </c>
      <c r="M111" s="155" t="str">
        <f>IF('Circunscrição III'!M56&gt;0,IF(AND('Circunscrição III'!$R56&lt;='Circunscrição III'!M56,'Circunscrição III'!M56&lt;='Circunscrição III'!$S56),'Circunscrição III'!M56,"excluído*"),"")</f>
        <v/>
      </c>
      <c r="N111" s="156" t="str">
        <f>IF('Circunscrição III'!N56&gt;0,IF(AND('Circunscrição III'!$R56&lt;='Circunscrição III'!N56,'Circunscrição III'!N56&lt;='Circunscrição III'!$S56),'Circunscrição III'!N56,"excluído*"),"")</f>
        <v/>
      </c>
      <c r="O111" s="157" t="str">
        <f>IF('Circunscrição III'!O56&gt;0,IF(AND('Circunscrição III'!$R56&lt;='Circunscrição III'!O56,'Circunscrição III'!O56&lt;='Circunscrição III'!$S56),'Circunscrição III'!O56,"excluído*"),"")</f>
        <v/>
      </c>
      <c r="P111" s="158">
        <f t="shared" si="7"/>
        <v>410.8</v>
      </c>
      <c r="Q111" s="159"/>
      <c r="R111" s="160">
        <f t="shared" si="8"/>
        <v>410.8</v>
      </c>
      <c r="S111" s="161"/>
    </row>
    <row r="112" ht="24.0" customHeight="1">
      <c r="A112" s="173"/>
      <c r="B112" s="174"/>
      <c r="C112" s="175"/>
      <c r="D112" s="241"/>
      <c r="E112" s="242"/>
      <c r="F112" s="243"/>
      <c r="G112" s="244"/>
      <c r="H112" s="243"/>
      <c r="I112" s="243"/>
      <c r="J112" s="182"/>
      <c r="K112" s="245"/>
      <c r="L112" s="182"/>
      <c r="M112" s="182"/>
      <c r="N112" s="182"/>
      <c r="O112" s="182"/>
      <c r="P112" s="246"/>
      <c r="Q112" s="246"/>
      <c r="R112" s="182"/>
      <c r="S112" s="182"/>
    </row>
    <row r="113" ht="16.5" customHeight="1">
      <c r="A113" s="183" t="s">
        <v>74</v>
      </c>
      <c r="B113" s="184"/>
      <c r="C113" s="184"/>
      <c r="D113" s="185"/>
      <c r="E113" s="185"/>
      <c r="F113" s="184"/>
      <c r="G113" s="186"/>
      <c r="H113" s="184"/>
      <c r="I113" s="184"/>
      <c r="J113" s="184"/>
      <c r="K113" s="186"/>
      <c r="L113" s="184"/>
      <c r="M113" s="184"/>
      <c r="N113" s="184"/>
      <c r="O113" s="184"/>
      <c r="P113" s="184"/>
      <c r="Q113" s="184"/>
      <c r="R113" s="184"/>
      <c r="S113" s="184"/>
    </row>
    <row r="114" ht="12.75" customHeight="1">
      <c r="A114" s="187" t="s">
        <v>75</v>
      </c>
      <c r="B114" s="184"/>
      <c r="C114" s="184"/>
      <c r="D114" s="185"/>
      <c r="E114" s="185"/>
      <c r="F114" s="184"/>
      <c r="G114" s="186"/>
      <c r="H114" s="184"/>
      <c r="I114" s="184"/>
      <c r="J114" s="184"/>
      <c r="K114" s="186"/>
      <c r="L114" s="184"/>
      <c r="M114" s="184"/>
      <c r="N114" s="184"/>
      <c r="O114" s="184"/>
      <c r="P114" s="184"/>
      <c r="Q114" s="184"/>
      <c r="R114" s="184"/>
      <c r="S114" s="184"/>
    </row>
    <row r="115" ht="12.75" customHeight="1">
      <c r="B115" s="184"/>
      <c r="D115" s="110"/>
      <c r="E115" s="110"/>
      <c r="G115" s="112"/>
      <c r="K115" s="112"/>
    </row>
    <row r="116" ht="12.75" customHeight="1">
      <c r="D116" s="110"/>
      <c r="E116" s="110"/>
      <c r="G116" s="112"/>
      <c r="K116" s="112"/>
      <c r="S116" s="112"/>
    </row>
    <row r="117" ht="12.75" customHeight="1">
      <c r="D117" s="110"/>
      <c r="E117" s="110"/>
      <c r="G117" s="112"/>
      <c r="K117" s="112"/>
      <c r="Q117" s="247"/>
    </row>
    <row r="118" ht="12.75" customHeight="1">
      <c r="D118" s="110"/>
      <c r="E118" s="110"/>
      <c r="G118" s="112"/>
      <c r="K118" s="112"/>
      <c r="Q118" s="247"/>
    </row>
    <row r="119" ht="12.75" customHeight="1">
      <c r="D119" s="110"/>
      <c r="E119" s="110"/>
      <c r="G119" s="112"/>
      <c r="K119" s="112"/>
      <c r="S119" s="112"/>
    </row>
    <row r="120" ht="12.75" customHeight="1">
      <c r="D120" s="110"/>
      <c r="E120" s="110"/>
      <c r="G120" s="112"/>
      <c r="K120" s="112"/>
    </row>
    <row r="121" ht="12.75" customHeight="1">
      <c r="D121" s="110"/>
      <c r="E121" s="110"/>
      <c r="G121" s="112"/>
      <c r="K121" s="112"/>
    </row>
    <row r="122" ht="12.75" customHeight="1">
      <c r="D122" s="110"/>
      <c r="E122" s="110"/>
      <c r="G122" s="112"/>
      <c r="K122" s="112"/>
      <c r="S122" s="248"/>
    </row>
    <row r="123" ht="12.75" customHeight="1">
      <c r="D123" s="110"/>
      <c r="E123" s="110"/>
      <c r="G123" s="112"/>
      <c r="K123" s="112"/>
    </row>
    <row r="124" ht="12.75" customHeight="1">
      <c r="D124" s="110"/>
      <c r="E124" s="110"/>
      <c r="G124" s="112"/>
      <c r="K124" s="112"/>
    </row>
    <row r="125" ht="12.75" customHeight="1">
      <c r="D125" s="110"/>
      <c r="E125" s="110"/>
      <c r="G125" s="112"/>
      <c r="K125" s="112"/>
    </row>
    <row r="126" ht="12.75" customHeight="1">
      <c r="D126" s="110"/>
      <c r="E126" s="110"/>
      <c r="G126" s="112"/>
      <c r="K126" s="112"/>
    </row>
    <row r="127" ht="12.75" customHeight="1">
      <c r="D127" s="110"/>
      <c r="E127" s="110"/>
      <c r="G127" s="112"/>
      <c r="K127" s="112"/>
    </row>
    <row r="128" ht="12.75" customHeight="1">
      <c r="D128" s="110"/>
      <c r="E128" s="110"/>
      <c r="G128" s="112"/>
      <c r="K128" s="112"/>
    </row>
    <row r="129" ht="12.75" customHeight="1">
      <c r="D129" s="110"/>
      <c r="E129" s="110"/>
      <c r="G129" s="112"/>
      <c r="K129" s="112"/>
    </row>
    <row r="130" ht="12.75" customHeight="1">
      <c r="D130" s="110"/>
      <c r="E130" s="110"/>
      <c r="G130" s="112"/>
      <c r="K130" s="112"/>
    </row>
    <row r="131" ht="12.75" customHeight="1">
      <c r="D131" s="110"/>
      <c r="E131" s="110"/>
      <c r="G131" s="112"/>
      <c r="K131" s="112"/>
    </row>
    <row r="132" ht="12.75" customHeight="1">
      <c r="D132" s="110"/>
      <c r="E132" s="110"/>
      <c r="G132" s="112"/>
      <c r="K132" s="112"/>
    </row>
    <row r="133" ht="12.75" customHeight="1">
      <c r="D133" s="110"/>
      <c r="E133" s="110"/>
      <c r="G133" s="112"/>
      <c r="K133" s="112"/>
    </row>
    <row r="134" ht="12.75" customHeight="1">
      <c r="D134" s="110"/>
      <c r="E134" s="110"/>
      <c r="G134" s="112"/>
      <c r="K134" s="112"/>
    </row>
    <row r="135" ht="12.75" customHeight="1">
      <c r="D135" s="110"/>
      <c r="E135" s="110"/>
      <c r="G135" s="112"/>
      <c r="K135" s="112"/>
    </row>
    <row r="136" ht="12.75" customHeight="1">
      <c r="D136" s="110"/>
      <c r="E136" s="110"/>
      <c r="G136" s="112"/>
      <c r="K136" s="112"/>
    </row>
    <row r="137" ht="12.75" customHeight="1">
      <c r="D137" s="110"/>
      <c r="E137" s="110"/>
      <c r="G137" s="112"/>
      <c r="K137" s="112"/>
    </row>
    <row r="138" ht="12.75" customHeight="1">
      <c r="D138" s="110"/>
      <c r="E138" s="110"/>
      <c r="G138" s="112"/>
      <c r="K138" s="112"/>
    </row>
    <row r="139" ht="12.75" customHeight="1">
      <c r="D139" s="110"/>
      <c r="E139" s="110"/>
      <c r="G139" s="112"/>
      <c r="K139" s="112"/>
    </row>
    <row r="140" ht="12.75" customHeight="1">
      <c r="D140" s="110"/>
      <c r="E140" s="110"/>
      <c r="G140" s="112"/>
      <c r="K140" s="112"/>
    </row>
    <row r="141" ht="12.75" customHeight="1">
      <c r="D141" s="110"/>
      <c r="E141" s="110"/>
      <c r="G141" s="112"/>
      <c r="K141" s="112"/>
    </row>
    <row r="142" ht="12.75" customHeight="1">
      <c r="D142" s="110"/>
      <c r="E142" s="110"/>
      <c r="G142" s="112"/>
      <c r="K142" s="112"/>
    </row>
    <row r="143" ht="12.75" customHeight="1">
      <c r="D143" s="110"/>
      <c r="E143" s="110"/>
      <c r="G143" s="112"/>
      <c r="K143" s="112"/>
    </row>
    <row r="144" ht="12.75" customHeight="1">
      <c r="D144" s="110"/>
      <c r="E144" s="110"/>
      <c r="G144" s="112"/>
      <c r="K144" s="112"/>
    </row>
    <row r="145" ht="12.75" customHeight="1">
      <c r="D145" s="110"/>
      <c r="E145" s="110"/>
      <c r="G145" s="112"/>
      <c r="K145" s="112"/>
    </row>
    <row r="146" ht="12.75" customHeight="1">
      <c r="D146" s="110"/>
      <c r="E146" s="110"/>
      <c r="G146" s="112"/>
      <c r="K146" s="112"/>
    </row>
    <row r="147" ht="12.75" customHeight="1">
      <c r="D147" s="110"/>
      <c r="E147" s="110"/>
      <c r="G147" s="112"/>
      <c r="K147" s="112"/>
    </row>
    <row r="148" ht="12.75" customHeight="1">
      <c r="D148" s="110"/>
      <c r="E148" s="110"/>
      <c r="G148" s="112"/>
      <c r="K148" s="112"/>
    </row>
    <row r="149" ht="12.75" customHeight="1">
      <c r="D149" s="110"/>
      <c r="E149" s="110"/>
      <c r="G149" s="112"/>
      <c r="K149" s="112"/>
    </row>
    <row r="150" ht="12.75" customHeight="1">
      <c r="D150" s="110"/>
      <c r="E150" s="110"/>
      <c r="G150" s="112"/>
      <c r="K150" s="112"/>
    </row>
    <row r="151" ht="12.75" customHeight="1">
      <c r="D151" s="110"/>
      <c r="E151" s="110"/>
      <c r="G151" s="112"/>
      <c r="K151" s="112"/>
    </row>
    <row r="152" ht="12.75" customHeight="1">
      <c r="D152" s="110"/>
      <c r="E152" s="110"/>
      <c r="G152" s="112"/>
      <c r="K152" s="112"/>
    </row>
    <row r="153" ht="12.75" customHeight="1">
      <c r="D153" s="110"/>
      <c r="E153" s="110"/>
      <c r="G153" s="112"/>
      <c r="K153" s="112"/>
    </row>
    <row r="154" ht="12.75" customHeight="1">
      <c r="D154" s="110"/>
      <c r="E154" s="110"/>
      <c r="G154" s="112"/>
      <c r="K154" s="112"/>
    </row>
    <row r="155" ht="12.75" customHeight="1">
      <c r="D155" s="110"/>
      <c r="E155" s="110"/>
      <c r="G155" s="112"/>
      <c r="K155" s="112"/>
    </row>
    <row r="156" ht="12.75" customHeight="1">
      <c r="D156" s="110"/>
      <c r="E156" s="110"/>
      <c r="G156" s="112"/>
      <c r="K156" s="112"/>
    </row>
    <row r="157" ht="12.75" customHeight="1">
      <c r="D157" s="110"/>
      <c r="E157" s="110"/>
      <c r="G157" s="112"/>
      <c r="K157" s="112"/>
    </row>
    <row r="158" ht="12.75" customHeight="1">
      <c r="D158" s="110"/>
      <c r="E158" s="110"/>
      <c r="G158" s="112"/>
      <c r="K158" s="112"/>
    </row>
    <row r="159" ht="12.75" customHeight="1">
      <c r="D159" s="110"/>
      <c r="E159" s="110"/>
      <c r="G159" s="112"/>
      <c r="K159" s="112"/>
    </row>
    <row r="160" ht="12.75" customHeight="1">
      <c r="D160" s="110"/>
      <c r="E160" s="110"/>
      <c r="G160" s="112"/>
      <c r="K160" s="112"/>
    </row>
    <row r="161" ht="12.75" customHeight="1">
      <c r="D161" s="110"/>
      <c r="E161" s="110"/>
      <c r="G161" s="112"/>
      <c r="K161" s="112"/>
    </row>
    <row r="162" ht="12.75" customHeight="1">
      <c r="D162" s="110"/>
      <c r="E162" s="110"/>
      <c r="G162" s="112"/>
      <c r="K162" s="112"/>
    </row>
    <row r="163" ht="12.75" customHeight="1">
      <c r="D163" s="110"/>
      <c r="E163" s="110"/>
      <c r="G163" s="112"/>
      <c r="K163" s="112"/>
    </row>
    <row r="164" ht="12.75" customHeight="1">
      <c r="D164" s="110"/>
      <c r="E164" s="110"/>
      <c r="G164" s="112"/>
      <c r="K164" s="112"/>
    </row>
    <row r="165" ht="12.75" customHeight="1">
      <c r="D165" s="110"/>
      <c r="E165" s="110"/>
      <c r="G165" s="112"/>
      <c r="K165" s="112"/>
    </row>
    <row r="166" ht="12.75" customHeight="1">
      <c r="D166" s="110"/>
      <c r="E166" s="110"/>
      <c r="G166" s="112"/>
      <c r="K166" s="112"/>
    </row>
    <row r="167" ht="12.75" customHeight="1">
      <c r="D167" s="110"/>
      <c r="E167" s="110"/>
      <c r="G167" s="112"/>
      <c r="K167" s="112"/>
    </row>
    <row r="168" ht="12.75" customHeight="1">
      <c r="D168" s="110"/>
      <c r="E168" s="110"/>
      <c r="G168" s="112"/>
      <c r="K168" s="112"/>
    </row>
    <row r="169" ht="12.75" customHeight="1">
      <c r="D169" s="110"/>
      <c r="E169" s="110"/>
      <c r="G169" s="112"/>
      <c r="K169" s="112"/>
    </row>
    <row r="170" ht="12.75" customHeight="1">
      <c r="D170" s="110"/>
      <c r="E170" s="110"/>
      <c r="G170" s="112"/>
      <c r="K170" s="112"/>
    </row>
    <row r="171" ht="12.75" customHeight="1">
      <c r="D171" s="110"/>
      <c r="E171" s="110"/>
      <c r="G171" s="112"/>
      <c r="K171" s="112"/>
    </row>
    <row r="172" ht="12.75" customHeight="1">
      <c r="D172" s="110"/>
      <c r="E172" s="110"/>
      <c r="G172" s="112"/>
      <c r="K172" s="112"/>
    </row>
    <row r="173" ht="12.75" customHeight="1">
      <c r="D173" s="110"/>
      <c r="E173" s="110"/>
      <c r="G173" s="112"/>
      <c r="K173" s="112"/>
    </row>
    <row r="174" ht="12.75" customHeight="1">
      <c r="D174" s="110"/>
      <c r="E174" s="110"/>
      <c r="G174" s="112"/>
      <c r="K174" s="112"/>
    </row>
    <row r="175" ht="12.75" customHeight="1">
      <c r="D175" s="110"/>
      <c r="E175" s="110"/>
      <c r="G175" s="112"/>
      <c r="K175" s="112"/>
    </row>
    <row r="176" ht="12.75" customHeight="1">
      <c r="D176" s="110"/>
      <c r="E176" s="110"/>
      <c r="G176" s="112"/>
      <c r="K176" s="112"/>
    </row>
    <row r="177" ht="12.75" customHeight="1">
      <c r="D177" s="110"/>
      <c r="E177" s="110"/>
      <c r="G177" s="112"/>
      <c r="K177" s="112"/>
    </row>
    <row r="178" ht="12.75" customHeight="1">
      <c r="D178" s="110"/>
      <c r="E178" s="110"/>
      <c r="G178" s="112"/>
      <c r="K178" s="112"/>
    </row>
    <row r="179" ht="12.75" customHeight="1">
      <c r="D179" s="110"/>
      <c r="E179" s="110"/>
      <c r="G179" s="112"/>
      <c r="K179" s="112"/>
    </row>
    <row r="180" ht="12.75" customHeight="1">
      <c r="D180" s="110"/>
      <c r="E180" s="110"/>
      <c r="G180" s="112"/>
      <c r="K180" s="112"/>
    </row>
    <row r="181" ht="12.75" customHeight="1">
      <c r="D181" s="110"/>
      <c r="E181" s="110"/>
      <c r="G181" s="112"/>
      <c r="K181" s="112"/>
    </row>
    <row r="182" ht="12.75" customHeight="1">
      <c r="D182" s="110"/>
      <c r="E182" s="110"/>
      <c r="G182" s="112"/>
      <c r="K182" s="112"/>
    </row>
    <row r="183" ht="12.75" customHeight="1">
      <c r="D183" s="110"/>
      <c r="E183" s="110"/>
      <c r="G183" s="112"/>
      <c r="K183" s="112"/>
    </row>
    <row r="184" ht="12.75" customHeight="1">
      <c r="D184" s="110"/>
      <c r="E184" s="110"/>
      <c r="G184" s="112"/>
      <c r="K184" s="112"/>
    </row>
    <row r="185" ht="12.75" customHeight="1">
      <c r="D185" s="110"/>
      <c r="E185" s="110"/>
      <c r="G185" s="112"/>
      <c r="K185" s="112"/>
    </row>
    <row r="186" ht="12.75" customHeight="1">
      <c r="D186" s="110"/>
      <c r="E186" s="110"/>
      <c r="G186" s="112"/>
      <c r="K186" s="112"/>
    </row>
    <row r="187" ht="12.75" customHeight="1">
      <c r="D187" s="110"/>
      <c r="E187" s="110"/>
      <c r="G187" s="112"/>
      <c r="K187" s="112"/>
    </row>
    <row r="188" ht="12.75" customHeight="1">
      <c r="D188" s="110"/>
      <c r="E188" s="110"/>
      <c r="G188" s="112"/>
      <c r="K188" s="112"/>
    </row>
    <row r="189" ht="12.75" customHeight="1">
      <c r="D189" s="110"/>
      <c r="E189" s="110"/>
      <c r="G189" s="112"/>
      <c r="K189" s="112"/>
    </row>
    <row r="190" ht="12.75" customHeight="1">
      <c r="D190" s="110"/>
      <c r="E190" s="110"/>
      <c r="G190" s="112"/>
      <c r="K190" s="112"/>
    </row>
    <row r="191" ht="12.75" customHeight="1">
      <c r="D191" s="110"/>
      <c r="E191" s="110"/>
      <c r="G191" s="112"/>
      <c r="K191" s="112"/>
    </row>
    <row r="192" ht="12.75" customHeight="1">
      <c r="D192" s="110"/>
      <c r="E192" s="110"/>
      <c r="G192" s="112"/>
      <c r="K192" s="112"/>
    </row>
    <row r="193" ht="12.75" customHeight="1">
      <c r="D193" s="110"/>
      <c r="E193" s="110"/>
      <c r="G193" s="112"/>
      <c r="K193" s="112"/>
    </row>
    <row r="194" ht="12.75" customHeight="1">
      <c r="D194" s="110"/>
      <c r="E194" s="110"/>
      <c r="G194" s="112"/>
      <c r="K194" s="112"/>
    </row>
    <row r="195" ht="12.75" customHeight="1">
      <c r="D195" s="110"/>
      <c r="E195" s="110"/>
      <c r="G195" s="112"/>
      <c r="K195" s="112"/>
    </row>
    <row r="196" ht="12.75" customHeight="1">
      <c r="D196" s="110"/>
      <c r="E196" s="110"/>
      <c r="G196" s="112"/>
      <c r="K196" s="112"/>
    </row>
    <row r="197" ht="12.75" customHeight="1">
      <c r="D197" s="110"/>
      <c r="E197" s="110"/>
      <c r="G197" s="112"/>
      <c r="K197" s="112"/>
    </row>
    <row r="198" ht="12.75" customHeight="1">
      <c r="D198" s="110"/>
      <c r="E198" s="110"/>
      <c r="G198" s="112"/>
      <c r="K198" s="112"/>
    </row>
    <row r="199" ht="12.75" customHeight="1">
      <c r="D199" s="110"/>
      <c r="E199" s="110"/>
      <c r="G199" s="112"/>
      <c r="K199" s="112"/>
    </row>
    <row r="200" ht="12.75" customHeight="1">
      <c r="D200" s="110"/>
      <c r="E200" s="110"/>
      <c r="G200" s="112"/>
      <c r="K200" s="112"/>
    </row>
    <row r="201" ht="12.75" customHeight="1">
      <c r="D201" s="110"/>
      <c r="E201" s="110"/>
      <c r="G201" s="112"/>
      <c r="K201" s="112"/>
    </row>
    <row r="202" ht="12.75" customHeight="1">
      <c r="D202" s="110"/>
      <c r="E202" s="110"/>
      <c r="G202" s="112"/>
      <c r="K202" s="112"/>
    </row>
    <row r="203" ht="12.75" customHeight="1">
      <c r="D203" s="110"/>
      <c r="E203" s="110"/>
      <c r="G203" s="112"/>
      <c r="K203" s="112"/>
    </row>
    <row r="204" ht="12.75" customHeight="1">
      <c r="D204" s="110"/>
      <c r="E204" s="110"/>
      <c r="G204" s="112"/>
      <c r="K204" s="112"/>
    </row>
    <row r="205" ht="12.75" customHeight="1">
      <c r="D205" s="110"/>
      <c r="E205" s="110"/>
      <c r="G205" s="112"/>
      <c r="K205" s="112"/>
    </row>
    <row r="206" ht="12.75" customHeight="1">
      <c r="D206" s="110"/>
      <c r="E206" s="110"/>
      <c r="G206" s="112"/>
      <c r="K206" s="112"/>
    </row>
    <row r="207" ht="12.75" customHeight="1">
      <c r="D207" s="110"/>
      <c r="E207" s="110"/>
      <c r="G207" s="112"/>
      <c r="K207" s="112"/>
    </row>
    <row r="208" ht="12.75" customHeight="1">
      <c r="D208" s="110"/>
      <c r="E208" s="110"/>
      <c r="G208" s="112"/>
      <c r="K208" s="112"/>
    </row>
    <row r="209" ht="12.75" customHeight="1">
      <c r="D209" s="110"/>
      <c r="E209" s="110"/>
      <c r="G209" s="112"/>
      <c r="K209" s="112"/>
    </row>
    <row r="210" ht="12.75" customHeight="1">
      <c r="D210" s="110"/>
      <c r="E210" s="110"/>
      <c r="G210" s="112"/>
      <c r="K210" s="112"/>
    </row>
    <row r="211" ht="12.75" customHeight="1">
      <c r="D211" s="110"/>
      <c r="E211" s="110"/>
      <c r="G211" s="112"/>
      <c r="K211" s="112"/>
    </row>
    <row r="212" ht="12.75" customHeight="1">
      <c r="D212" s="110"/>
      <c r="E212" s="110"/>
      <c r="G212" s="112"/>
      <c r="K212" s="112"/>
    </row>
    <row r="213" ht="12.75" customHeight="1">
      <c r="D213" s="110"/>
      <c r="E213" s="110"/>
      <c r="G213" s="112"/>
      <c r="K213" s="112"/>
    </row>
    <row r="214" ht="12.75" customHeight="1">
      <c r="D214" s="110"/>
      <c r="E214" s="110"/>
      <c r="G214" s="112"/>
      <c r="K214" s="112"/>
    </row>
    <row r="215" ht="12.75" customHeight="1">
      <c r="D215" s="110"/>
      <c r="E215" s="110"/>
      <c r="G215" s="112"/>
      <c r="K215" s="112"/>
    </row>
    <row r="216" ht="12.75" customHeight="1">
      <c r="D216" s="110"/>
      <c r="E216" s="110"/>
      <c r="G216" s="112"/>
      <c r="K216" s="112"/>
    </row>
    <row r="217" ht="12.75" customHeight="1">
      <c r="D217" s="110"/>
      <c r="E217" s="110"/>
      <c r="G217" s="112"/>
      <c r="K217" s="112"/>
    </row>
    <row r="218" ht="12.75" customHeight="1">
      <c r="D218" s="110"/>
      <c r="E218" s="110"/>
      <c r="G218" s="112"/>
      <c r="K218" s="112"/>
    </row>
    <row r="219" ht="12.75" customHeight="1">
      <c r="D219" s="110"/>
      <c r="E219" s="110"/>
      <c r="G219" s="112"/>
      <c r="K219" s="112"/>
    </row>
    <row r="220" ht="12.75" customHeight="1">
      <c r="D220" s="110"/>
      <c r="E220" s="110"/>
      <c r="G220" s="112"/>
      <c r="K220" s="112"/>
    </row>
    <row r="221" ht="12.75" customHeight="1">
      <c r="D221" s="110"/>
      <c r="E221" s="110"/>
      <c r="G221" s="112"/>
      <c r="K221" s="112"/>
    </row>
    <row r="222" ht="12.75" customHeight="1">
      <c r="D222" s="110"/>
      <c r="E222" s="110"/>
      <c r="G222" s="112"/>
      <c r="K222" s="112"/>
    </row>
    <row r="223" ht="12.75" customHeight="1">
      <c r="D223" s="110"/>
      <c r="E223" s="110"/>
      <c r="G223" s="112"/>
      <c r="K223" s="112"/>
    </row>
    <row r="224" ht="12.75" customHeight="1">
      <c r="D224" s="110"/>
      <c r="E224" s="110"/>
      <c r="G224" s="112"/>
      <c r="K224" s="112"/>
    </row>
    <row r="225" ht="12.75" customHeight="1">
      <c r="D225" s="110"/>
      <c r="E225" s="110"/>
      <c r="G225" s="112"/>
      <c r="K225" s="112"/>
    </row>
    <row r="226" ht="12.75" customHeight="1">
      <c r="D226" s="110"/>
      <c r="E226" s="110"/>
      <c r="G226" s="112"/>
      <c r="K226" s="112"/>
    </row>
    <row r="227" ht="12.75" customHeight="1">
      <c r="D227" s="110"/>
      <c r="E227" s="110"/>
      <c r="G227" s="112"/>
      <c r="K227" s="112"/>
    </row>
    <row r="228" ht="12.75" customHeight="1">
      <c r="D228" s="110"/>
      <c r="E228" s="110"/>
      <c r="G228" s="112"/>
      <c r="K228" s="112"/>
    </row>
    <row r="229" ht="12.75" customHeight="1">
      <c r="D229" s="110"/>
      <c r="E229" s="110"/>
      <c r="G229" s="112"/>
      <c r="K229" s="112"/>
    </row>
    <row r="230" ht="12.75" customHeight="1">
      <c r="D230" s="110"/>
      <c r="E230" s="110"/>
      <c r="G230" s="112"/>
      <c r="K230" s="112"/>
    </row>
    <row r="231" ht="12.75" customHeight="1">
      <c r="D231" s="110"/>
      <c r="E231" s="110"/>
      <c r="G231" s="112"/>
      <c r="K231" s="112"/>
    </row>
    <row r="232" ht="12.75" customHeight="1">
      <c r="D232" s="110"/>
      <c r="E232" s="110"/>
      <c r="G232" s="112"/>
      <c r="K232" s="112"/>
    </row>
    <row r="233" ht="12.75" customHeight="1">
      <c r="D233" s="110"/>
      <c r="E233" s="110"/>
      <c r="G233" s="112"/>
      <c r="K233" s="112"/>
    </row>
    <row r="234" ht="12.75" customHeight="1">
      <c r="D234" s="110"/>
      <c r="E234" s="110"/>
      <c r="G234" s="112"/>
      <c r="K234" s="112"/>
    </row>
    <row r="235" ht="12.75" customHeight="1">
      <c r="D235" s="110"/>
      <c r="E235" s="110"/>
      <c r="G235" s="112"/>
      <c r="K235" s="112"/>
    </row>
    <row r="236" ht="12.75" customHeight="1">
      <c r="D236" s="110"/>
      <c r="E236" s="110"/>
      <c r="G236" s="112"/>
      <c r="K236" s="112"/>
    </row>
    <row r="237" ht="12.75" customHeight="1">
      <c r="D237" s="110"/>
      <c r="E237" s="110"/>
      <c r="G237" s="112"/>
      <c r="K237" s="112"/>
    </row>
    <row r="238" ht="12.75" customHeight="1">
      <c r="D238" s="110"/>
      <c r="E238" s="110"/>
      <c r="G238" s="112"/>
      <c r="K238" s="112"/>
    </row>
    <row r="239" ht="12.75" customHeight="1">
      <c r="D239" s="110"/>
      <c r="E239" s="110"/>
      <c r="G239" s="112"/>
      <c r="K239" s="112"/>
    </row>
    <row r="240" ht="12.75" customHeight="1">
      <c r="D240" s="110"/>
      <c r="E240" s="110"/>
      <c r="G240" s="112"/>
      <c r="K240" s="112"/>
    </row>
    <row r="241" ht="12.75" customHeight="1">
      <c r="D241" s="110"/>
      <c r="E241" s="110"/>
      <c r="G241" s="112"/>
      <c r="K241" s="112"/>
    </row>
    <row r="242" ht="12.75" customHeight="1">
      <c r="D242" s="110"/>
      <c r="E242" s="110"/>
      <c r="G242" s="112"/>
      <c r="K242" s="112"/>
    </row>
    <row r="243" ht="12.75" customHeight="1">
      <c r="D243" s="110"/>
      <c r="E243" s="110"/>
      <c r="G243" s="112"/>
      <c r="K243" s="112"/>
    </row>
    <row r="244" ht="12.75" customHeight="1">
      <c r="D244" s="110"/>
      <c r="E244" s="110"/>
      <c r="G244" s="112"/>
      <c r="K244" s="112"/>
    </row>
    <row r="245" ht="12.75" customHeight="1">
      <c r="D245" s="110"/>
      <c r="E245" s="110"/>
      <c r="G245" s="112"/>
      <c r="K245" s="112"/>
    </row>
    <row r="246" ht="12.75" customHeight="1">
      <c r="D246" s="110"/>
      <c r="E246" s="110"/>
      <c r="G246" s="112"/>
      <c r="K246" s="112"/>
    </row>
    <row r="247" ht="12.75" customHeight="1">
      <c r="D247" s="110"/>
      <c r="E247" s="110"/>
      <c r="G247" s="112"/>
      <c r="K247" s="112"/>
    </row>
    <row r="248" ht="12.75" customHeight="1">
      <c r="D248" s="110"/>
      <c r="E248" s="110"/>
      <c r="G248" s="112"/>
      <c r="K248" s="112"/>
    </row>
    <row r="249" ht="12.75" customHeight="1">
      <c r="D249" s="110"/>
      <c r="E249" s="110"/>
      <c r="G249" s="112"/>
      <c r="K249" s="112"/>
    </row>
    <row r="250" ht="12.75" customHeight="1">
      <c r="D250" s="110"/>
      <c r="E250" s="110"/>
      <c r="G250" s="112"/>
      <c r="K250" s="112"/>
    </row>
    <row r="251" ht="12.75" customHeight="1">
      <c r="D251" s="110"/>
      <c r="E251" s="110"/>
      <c r="G251" s="112"/>
      <c r="K251" s="112"/>
    </row>
    <row r="252" ht="12.75" customHeight="1">
      <c r="D252" s="110"/>
      <c r="E252" s="110"/>
      <c r="G252" s="112"/>
      <c r="K252" s="112"/>
    </row>
    <row r="253" ht="12.75" customHeight="1">
      <c r="D253" s="110"/>
      <c r="E253" s="110"/>
      <c r="G253" s="112"/>
      <c r="K253" s="112"/>
    </row>
    <row r="254" ht="12.75" customHeight="1">
      <c r="D254" s="110"/>
      <c r="E254" s="110"/>
      <c r="G254" s="112"/>
      <c r="K254" s="112"/>
    </row>
    <row r="255" ht="12.75" customHeight="1">
      <c r="D255" s="110"/>
      <c r="E255" s="110"/>
      <c r="G255" s="112"/>
      <c r="K255" s="112"/>
    </row>
    <row r="256" ht="12.75" customHeight="1">
      <c r="D256" s="110"/>
      <c r="E256" s="110"/>
      <c r="G256" s="112"/>
      <c r="K256" s="112"/>
    </row>
    <row r="257" ht="12.75" customHeight="1">
      <c r="D257" s="110"/>
      <c r="E257" s="110"/>
      <c r="G257" s="112"/>
      <c r="K257" s="112"/>
    </row>
    <row r="258" ht="12.75" customHeight="1">
      <c r="D258" s="110"/>
      <c r="E258" s="110"/>
      <c r="G258" s="112"/>
      <c r="K258" s="112"/>
    </row>
    <row r="259" ht="12.75" customHeight="1">
      <c r="D259" s="110"/>
      <c r="E259" s="110"/>
      <c r="G259" s="112"/>
      <c r="K259" s="112"/>
    </row>
    <row r="260" ht="12.75" customHeight="1">
      <c r="D260" s="110"/>
      <c r="E260" s="110"/>
      <c r="G260" s="112"/>
      <c r="K260" s="112"/>
    </row>
    <row r="261" ht="12.75" customHeight="1">
      <c r="D261" s="110"/>
      <c r="E261" s="110"/>
      <c r="G261" s="112"/>
      <c r="K261" s="112"/>
    </row>
    <row r="262" ht="12.75" customHeight="1">
      <c r="D262" s="110"/>
      <c r="E262" s="110"/>
      <c r="G262" s="112"/>
      <c r="K262" s="112"/>
    </row>
    <row r="263" ht="12.75" customHeight="1">
      <c r="D263" s="110"/>
      <c r="E263" s="110"/>
      <c r="G263" s="112"/>
      <c r="K263" s="112"/>
    </row>
    <row r="264" ht="12.75" customHeight="1">
      <c r="D264" s="110"/>
      <c r="E264" s="110"/>
      <c r="G264" s="112"/>
      <c r="K264" s="112"/>
    </row>
    <row r="265" ht="12.75" customHeight="1">
      <c r="D265" s="110"/>
      <c r="E265" s="110"/>
      <c r="G265" s="112"/>
      <c r="K265" s="112"/>
    </row>
    <row r="266" ht="12.75" customHeight="1">
      <c r="D266" s="110"/>
      <c r="E266" s="110"/>
      <c r="G266" s="112"/>
      <c r="K266" s="112"/>
    </row>
    <row r="267" ht="12.75" customHeight="1">
      <c r="D267" s="110"/>
      <c r="E267" s="110"/>
      <c r="G267" s="112"/>
      <c r="K267" s="112"/>
    </row>
    <row r="268" ht="12.75" customHeight="1">
      <c r="D268" s="110"/>
      <c r="E268" s="110"/>
      <c r="G268" s="112"/>
      <c r="K268" s="112"/>
    </row>
    <row r="269" ht="12.75" customHeight="1">
      <c r="D269" s="110"/>
      <c r="E269" s="110"/>
      <c r="G269" s="112"/>
      <c r="K269" s="112"/>
    </row>
    <row r="270" ht="12.75" customHeight="1">
      <c r="D270" s="110"/>
      <c r="E270" s="110"/>
      <c r="G270" s="112"/>
      <c r="K270" s="112"/>
    </row>
    <row r="271" ht="12.75" customHeight="1">
      <c r="D271" s="110"/>
      <c r="E271" s="110"/>
      <c r="G271" s="112"/>
      <c r="K271" s="112"/>
    </row>
    <row r="272" ht="12.75" customHeight="1">
      <c r="D272" s="110"/>
      <c r="E272" s="110"/>
      <c r="G272" s="112"/>
      <c r="K272" s="112"/>
    </row>
    <row r="273" ht="12.75" customHeight="1">
      <c r="D273" s="110"/>
      <c r="E273" s="110"/>
      <c r="G273" s="112"/>
      <c r="K273" s="112"/>
    </row>
    <row r="274" ht="12.75" customHeight="1">
      <c r="D274" s="110"/>
      <c r="E274" s="110"/>
      <c r="G274" s="112"/>
      <c r="K274" s="112"/>
    </row>
    <row r="275" ht="12.75" customHeight="1">
      <c r="D275" s="110"/>
      <c r="E275" s="110"/>
      <c r="G275" s="112"/>
      <c r="K275" s="112"/>
    </row>
    <row r="276" ht="12.75" customHeight="1">
      <c r="D276" s="110"/>
      <c r="E276" s="110"/>
      <c r="G276" s="112"/>
      <c r="K276" s="112"/>
    </row>
    <row r="277" ht="12.75" customHeight="1">
      <c r="D277" s="110"/>
      <c r="E277" s="110"/>
      <c r="G277" s="112"/>
      <c r="K277" s="112"/>
    </row>
    <row r="278" ht="12.75" customHeight="1">
      <c r="D278" s="110"/>
      <c r="E278" s="110"/>
      <c r="G278" s="112"/>
      <c r="K278" s="112"/>
    </row>
    <row r="279" ht="12.75" customHeight="1">
      <c r="D279" s="110"/>
      <c r="E279" s="110"/>
      <c r="G279" s="112"/>
      <c r="K279" s="112"/>
    </row>
    <row r="280" ht="12.75" customHeight="1">
      <c r="D280" s="110"/>
      <c r="E280" s="110"/>
      <c r="G280" s="112"/>
      <c r="K280" s="112"/>
    </row>
    <row r="281" ht="12.75" customHeight="1">
      <c r="D281" s="110"/>
      <c r="E281" s="110"/>
      <c r="G281" s="112"/>
      <c r="K281" s="112"/>
    </row>
    <row r="282" ht="12.75" customHeight="1">
      <c r="D282" s="110"/>
      <c r="E282" s="110"/>
      <c r="G282" s="112"/>
      <c r="K282" s="112"/>
    </row>
    <row r="283" ht="12.75" customHeight="1">
      <c r="D283" s="110"/>
      <c r="E283" s="110"/>
      <c r="G283" s="112"/>
      <c r="K283" s="112"/>
    </row>
    <row r="284" ht="12.75" customHeight="1">
      <c r="D284" s="110"/>
      <c r="E284" s="110"/>
      <c r="G284" s="112"/>
      <c r="K284" s="112"/>
    </row>
    <row r="285" ht="12.75" customHeight="1">
      <c r="D285" s="110"/>
      <c r="E285" s="110"/>
      <c r="G285" s="112"/>
      <c r="K285" s="112"/>
    </row>
    <row r="286" ht="12.75" customHeight="1">
      <c r="D286" s="110"/>
      <c r="E286" s="110"/>
      <c r="G286" s="112"/>
      <c r="K286" s="112"/>
    </row>
    <row r="287" ht="12.75" customHeight="1">
      <c r="D287" s="110"/>
      <c r="E287" s="110"/>
      <c r="G287" s="112"/>
      <c r="K287" s="112"/>
    </row>
    <row r="288" ht="12.75" customHeight="1">
      <c r="D288" s="110"/>
      <c r="E288" s="110"/>
      <c r="G288" s="112"/>
      <c r="K288" s="112"/>
    </row>
    <row r="289" ht="12.75" customHeight="1">
      <c r="D289" s="110"/>
      <c r="E289" s="110"/>
      <c r="G289" s="112"/>
      <c r="K289" s="112"/>
    </row>
    <row r="290" ht="12.75" customHeight="1">
      <c r="D290" s="110"/>
      <c r="E290" s="110"/>
      <c r="G290" s="112"/>
      <c r="K290" s="112"/>
    </row>
    <row r="291" ht="12.75" customHeight="1">
      <c r="D291" s="110"/>
      <c r="E291" s="110"/>
      <c r="G291" s="112"/>
      <c r="K291" s="112"/>
    </row>
    <row r="292" ht="12.75" customHeight="1">
      <c r="D292" s="110"/>
      <c r="E292" s="110"/>
      <c r="G292" s="112"/>
      <c r="K292" s="112"/>
    </row>
    <row r="293" ht="12.75" customHeight="1">
      <c r="D293" s="110"/>
      <c r="E293" s="110"/>
      <c r="G293" s="112"/>
      <c r="K293" s="112"/>
    </row>
    <row r="294" ht="12.75" customHeight="1">
      <c r="D294" s="110"/>
      <c r="E294" s="110"/>
      <c r="G294" s="112"/>
      <c r="K294" s="112"/>
    </row>
    <row r="295" ht="12.75" customHeight="1">
      <c r="D295" s="110"/>
      <c r="E295" s="110"/>
      <c r="G295" s="112"/>
      <c r="K295" s="112"/>
    </row>
    <row r="296" ht="12.75" customHeight="1">
      <c r="D296" s="110"/>
      <c r="E296" s="110"/>
      <c r="G296" s="112"/>
      <c r="K296" s="112"/>
    </row>
    <row r="297" ht="12.75" customHeight="1">
      <c r="D297" s="110"/>
      <c r="E297" s="110"/>
      <c r="G297" s="112"/>
      <c r="K297" s="112"/>
    </row>
    <row r="298" ht="12.75" customHeight="1">
      <c r="D298" s="110"/>
      <c r="E298" s="110"/>
      <c r="G298" s="112"/>
      <c r="K298" s="112"/>
    </row>
    <row r="299" ht="12.75" customHeight="1">
      <c r="D299" s="110"/>
      <c r="E299" s="110"/>
      <c r="G299" s="112"/>
      <c r="K299" s="112"/>
    </row>
    <row r="300" ht="12.75" customHeight="1">
      <c r="D300" s="110"/>
      <c r="E300" s="110"/>
      <c r="G300" s="112"/>
      <c r="K300" s="112"/>
    </row>
    <row r="301" ht="12.75" customHeight="1">
      <c r="D301" s="110"/>
      <c r="E301" s="110"/>
      <c r="G301" s="112"/>
      <c r="K301" s="112"/>
    </row>
    <row r="302" ht="12.75" customHeight="1">
      <c r="D302" s="110"/>
      <c r="E302" s="110"/>
      <c r="G302" s="112"/>
      <c r="K302" s="112"/>
    </row>
    <row r="303" ht="12.75" customHeight="1">
      <c r="D303" s="110"/>
      <c r="E303" s="110"/>
      <c r="G303" s="112"/>
      <c r="K303" s="112"/>
    </row>
    <row r="304" ht="12.75" customHeight="1">
      <c r="D304" s="110"/>
      <c r="E304" s="110"/>
      <c r="G304" s="112"/>
      <c r="K304" s="112"/>
    </row>
    <row r="305" ht="12.75" customHeight="1">
      <c r="D305" s="110"/>
      <c r="E305" s="110"/>
      <c r="G305" s="112"/>
      <c r="K305" s="112"/>
    </row>
    <row r="306" ht="12.75" customHeight="1">
      <c r="D306" s="110"/>
      <c r="E306" s="110"/>
      <c r="G306" s="112"/>
      <c r="K306" s="112"/>
    </row>
    <row r="307" ht="12.75" customHeight="1">
      <c r="D307" s="110"/>
      <c r="E307" s="110"/>
      <c r="G307" s="112"/>
      <c r="K307" s="112"/>
    </row>
    <row r="308" ht="12.75" customHeight="1">
      <c r="D308" s="110"/>
      <c r="E308" s="110"/>
      <c r="G308" s="112"/>
      <c r="K308" s="112"/>
    </row>
    <row r="309" ht="12.75" customHeight="1">
      <c r="D309" s="110"/>
      <c r="E309" s="110"/>
      <c r="G309" s="112"/>
      <c r="K309" s="112"/>
    </row>
    <row r="310" ht="12.75" customHeight="1">
      <c r="D310" s="110"/>
      <c r="E310" s="110"/>
      <c r="G310" s="112"/>
      <c r="K310" s="112"/>
    </row>
    <row r="311" ht="12.75" customHeight="1">
      <c r="D311" s="110"/>
      <c r="E311" s="110"/>
      <c r="G311" s="112"/>
      <c r="K311" s="112"/>
    </row>
    <row r="312" ht="12.75" customHeight="1">
      <c r="D312" s="110"/>
      <c r="E312" s="110"/>
      <c r="G312" s="112"/>
      <c r="K312" s="112"/>
    </row>
    <row r="313" ht="12.75" customHeight="1">
      <c r="D313" s="110"/>
      <c r="E313" s="110"/>
      <c r="G313" s="112"/>
      <c r="K313" s="112"/>
    </row>
    <row r="314" ht="12.75" customHeight="1">
      <c r="D314" s="110"/>
      <c r="E314" s="110"/>
      <c r="G314" s="112"/>
      <c r="K314" s="112"/>
    </row>
    <row r="315" ht="12.75" customHeight="1">
      <c r="D315" s="110"/>
      <c r="E315" s="110"/>
      <c r="G315" s="112"/>
      <c r="K315" s="112"/>
    </row>
    <row r="316" ht="12.75" customHeight="1">
      <c r="D316" s="110"/>
      <c r="E316" s="110"/>
      <c r="G316" s="112"/>
      <c r="K316" s="112"/>
    </row>
    <row r="317" ht="12.75" customHeight="1">
      <c r="D317" s="110"/>
      <c r="E317" s="110"/>
      <c r="G317" s="112"/>
      <c r="K317" s="112"/>
    </row>
    <row r="318" ht="12.75" customHeight="1">
      <c r="D318" s="110"/>
      <c r="E318" s="110"/>
      <c r="G318" s="112"/>
      <c r="K318" s="112"/>
    </row>
    <row r="319" ht="12.75" customHeight="1">
      <c r="D319" s="110"/>
      <c r="E319" s="110"/>
      <c r="G319" s="112"/>
      <c r="K319" s="112"/>
    </row>
    <row r="320" ht="12.75" customHeight="1">
      <c r="D320" s="110"/>
      <c r="E320" s="110"/>
      <c r="G320" s="112"/>
      <c r="K320" s="112"/>
    </row>
    <row r="321" ht="12.75" customHeight="1">
      <c r="D321" s="110"/>
      <c r="E321" s="110"/>
      <c r="G321" s="112"/>
      <c r="K321" s="112"/>
    </row>
    <row r="322" ht="12.75" customHeight="1">
      <c r="D322" s="110"/>
      <c r="E322" s="110"/>
      <c r="G322" s="112"/>
      <c r="K322" s="112"/>
    </row>
    <row r="323" ht="12.75" customHeight="1">
      <c r="D323" s="110"/>
      <c r="E323" s="110"/>
      <c r="G323" s="112"/>
      <c r="K323" s="112"/>
    </row>
    <row r="324" ht="12.75" customHeight="1">
      <c r="D324" s="110"/>
      <c r="E324" s="110"/>
      <c r="G324" s="112"/>
      <c r="K324" s="112"/>
    </row>
    <row r="325" ht="12.75" customHeight="1">
      <c r="D325" s="110"/>
      <c r="E325" s="110"/>
      <c r="G325" s="112"/>
      <c r="K325" s="112"/>
    </row>
    <row r="326" ht="12.75" customHeight="1">
      <c r="D326" s="110"/>
      <c r="E326" s="110"/>
      <c r="G326" s="112"/>
      <c r="K326" s="112"/>
    </row>
    <row r="327" ht="12.75" customHeight="1">
      <c r="D327" s="110"/>
      <c r="E327" s="110"/>
      <c r="G327" s="112"/>
      <c r="K327" s="112"/>
    </row>
    <row r="328" ht="12.75" customHeight="1">
      <c r="D328" s="110"/>
      <c r="E328" s="110"/>
      <c r="G328" s="112"/>
      <c r="K328" s="112"/>
    </row>
    <row r="329" ht="12.75" customHeight="1">
      <c r="D329" s="110"/>
      <c r="E329" s="110"/>
      <c r="G329" s="112"/>
      <c r="K329" s="112"/>
    </row>
    <row r="330" ht="12.75" customHeight="1">
      <c r="D330" s="110"/>
      <c r="E330" s="110"/>
      <c r="G330" s="112"/>
      <c r="K330" s="112"/>
    </row>
    <row r="331" ht="12.75" customHeight="1">
      <c r="D331" s="110"/>
      <c r="E331" s="110"/>
      <c r="G331" s="112"/>
      <c r="K331" s="112"/>
    </row>
    <row r="332" ht="12.75" customHeight="1">
      <c r="D332" s="110"/>
      <c r="E332" s="110"/>
      <c r="G332" s="112"/>
      <c r="K332" s="112"/>
    </row>
    <row r="333" ht="12.75" customHeight="1">
      <c r="D333" s="110"/>
      <c r="E333" s="110"/>
      <c r="G333" s="112"/>
      <c r="K333" s="112"/>
    </row>
    <row r="334" ht="12.75" customHeight="1">
      <c r="D334" s="110"/>
      <c r="E334" s="110"/>
      <c r="G334" s="112"/>
      <c r="K334" s="112"/>
    </row>
    <row r="335" ht="12.75" customHeight="1">
      <c r="D335" s="110"/>
      <c r="E335" s="110"/>
      <c r="G335" s="112"/>
      <c r="K335" s="112"/>
    </row>
    <row r="336" ht="12.75" customHeight="1">
      <c r="D336" s="110"/>
      <c r="E336" s="110"/>
      <c r="G336" s="112"/>
      <c r="K336" s="112"/>
    </row>
    <row r="337" ht="12.75" customHeight="1">
      <c r="D337" s="110"/>
      <c r="E337" s="110"/>
      <c r="G337" s="112"/>
      <c r="K337" s="112"/>
    </row>
    <row r="338" ht="12.75" customHeight="1">
      <c r="D338" s="110"/>
      <c r="E338" s="110"/>
      <c r="G338" s="112"/>
      <c r="K338" s="112"/>
    </row>
    <row r="339" ht="12.75" customHeight="1">
      <c r="D339" s="110"/>
      <c r="E339" s="110"/>
      <c r="G339" s="112"/>
      <c r="K339" s="112"/>
    </row>
    <row r="340" ht="12.75" customHeight="1">
      <c r="D340" s="110"/>
      <c r="E340" s="110"/>
      <c r="G340" s="112"/>
      <c r="K340" s="112"/>
    </row>
    <row r="341" ht="12.75" customHeight="1">
      <c r="D341" s="110"/>
      <c r="E341" s="110"/>
      <c r="G341" s="112"/>
      <c r="K341" s="112"/>
    </row>
    <row r="342" ht="12.75" customHeight="1">
      <c r="D342" s="110"/>
      <c r="E342" s="110"/>
      <c r="G342" s="112"/>
      <c r="K342" s="112"/>
    </row>
    <row r="343" ht="12.75" customHeight="1">
      <c r="D343" s="110"/>
      <c r="E343" s="110"/>
      <c r="G343" s="112"/>
      <c r="K343" s="112"/>
    </row>
    <row r="344" ht="12.75" customHeight="1">
      <c r="D344" s="110"/>
      <c r="E344" s="110"/>
      <c r="G344" s="112"/>
      <c r="K344" s="112"/>
    </row>
    <row r="345" ht="12.75" customHeight="1">
      <c r="D345" s="110"/>
      <c r="E345" s="110"/>
      <c r="G345" s="112"/>
      <c r="K345" s="112"/>
    </row>
    <row r="346" ht="12.75" customHeight="1">
      <c r="D346" s="110"/>
      <c r="E346" s="110"/>
      <c r="G346" s="112"/>
      <c r="K346" s="112"/>
    </row>
    <row r="347" ht="12.75" customHeight="1">
      <c r="D347" s="110"/>
      <c r="E347" s="110"/>
      <c r="G347" s="112"/>
      <c r="K347" s="112"/>
    </row>
    <row r="348" ht="12.75" customHeight="1">
      <c r="D348" s="110"/>
      <c r="E348" s="110"/>
      <c r="G348" s="112"/>
      <c r="K348" s="112"/>
    </row>
    <row r="349" ht="12.75" customHeight="1">
      <c r="D349" s="110"/>
      <c r="E349" s="110"/>
      <c r="G349" s="112"/>
      <c r="K349" s="112"/>
    </row>
    <row r="350" ht="12.75" customHeight="1">
      <c r="D350" s="110"/>
      <c r="E350" s="110"/>
      <c r="G350" s="112"/>
      <c r="K350" s="112"/>
    </row>
    <row r="351" ht="12.75" customHeight="1">
      <c r="D351" s="110"/>
      <c r="E351" s="110"/>
      <c r="G351" s="112"/>
      <c r="K351" s="112"/>
    </row>
    <row r="352" ht="12.75" customHeight="1">
      <c r="D352" s="110"/>
      <c r="E352" s="110"/>
      <c r="G352" s="112"/>
      <c r="K352" s="112"/>
    </row>
    <row r="353" ht="12.75" customHeight="1">
      <c r="D353" s="110"/>
      <c r="E353" s="110"/>
      <c r="G353" s="112"/>
      <c r="K353" s="112"/>
    </row>
    <row r="354" ht="12.75" customHeight="1">
      <c r="D354" s="110"/>
      <c r="E354" s="110"/>
      <c r="G354" s="112"/>
      <c r="K354" s="112"/>
    </row>
    <row r="355" ht="12.75" customHeight="1">
      <c r="D355" s="110"/>
      <c r="E355" s="110"/>
      <c r="G355" s="112"/>
      <c r="K355" s="112"/>
    </row>
    <row r="356" ht="12.75" customHeight="1">
      <c r="D356" s="110"/>
      <c r="E356" s="110"/>
      <c r="G356" s="112"/>
      <c r="K356" s="112"/>
    </row>
    <row r="357" ht="12.75" customHeight="1">
      <c r="D357" s="110"/>
      <c r="E357" s="110"/>
      <c r="G357" s="112"/>
      <c r="K357" s="112"/>
    </row>
    <row r="358" ht="12.75" customHeight="1">
      <c r="D358" s="110"/>
      <c r="E358" s="110"/>
      <c r="G358" s="112"/>
      <c r="K358" s="112"/>
    </row>
    <row r="359" ht="12.75" customHeight="1">
      <c r="D359" s="110"/>
      <c r="E359" s="110"/>
      <c r="G359" s="112"/>
      <c r="K359" s="112"/>
    </row>
    <row r="360" ht="12.75" customHeight="1">
      <c r="D360" s="110"/>
      <c r="E360" s="110"/>
      <c r="G360" s="112"/>
      <c r="K360" s="112"/>
    </row>
    <row r="361" ht="12.75" customHeight="1">
      <c r="D361" s="110"/>
      <c r="E361" s="110"/>
      <c r="G361" s="112"/>
      <c r="K361" s="112"/>
    </row>
    <row r="362" ht="12.75" customHeight="1">
      <c r="D362" s="110"/>
      <c r="E362" s="110"/>
      <c r="G362" s="112"/>
      <c r="K362" s="112"/>
    </row>
    <row r="363" ht="12.75" customHeight="1">
      <c r="D363" s="110"/>
      <c r="E363" s="110"/>
      <c r="G363" s="112"/>
      <c r="K363" s="112"/>
    </row>
    <row r="364" ht="12.75" customHeight="1">
      <c r="D364" s="110"/>
      <c r="E364" s="110"/>
      <c r="G364" s="112"/>
      <c r="K364" s="112"/>
    </row>
    <row r="365" ht="12.75" customHeight="1">
      <c r="D365" s="110"/>
      <c r="E365" s="110"/>
      <c r="G365" s="112"/>
      <c r="K365" s="112"/>
    </row>
    <row r="366" ht="12.75" customHeight="1">
      <c r="D366" s="110"/>
      <c r="E366" s="110"/>
      <c r="G366" s="112"/>
      <c r="K366" s="112"/>
    </row>
    <row r="367" ht="12.75" customHeight="1">
      <c r="D367" s="110"/>
      <c r="E367" s="110"/>
      <c r="G367" s="112"/>
      <c r="K367" s="112"/>
    </row>
    <row r="368" ht="12.75" customHeight="1">
      <c r="D368" s="110"/>
      <c r="E368" s="110"/>
      <c r="G368" s="112"/>
      <c r="K368" s="112"/>
    </row>
    <row r="369" ht="12.75" customHeight="1">
      <c r="D369" s="110"/>
      <c r="E369" s="110"/>
      <c r="G369" s="112"/>
      <c r="K369" s="112"/>
    </row>
    <row r="370" ht="12.75" customHeight="1">
      <c r="D370" s="110"/>
      <c r="E370" s="110"/>
      <c r="G370" s="112"/>
      <c r="K370" s="112"/>
    </row>
    <row r="371" ht="12.75" customHeight="1">
      <c r="D371" s="110"/>
      <c r="E371" s="110"/>
      <c r="G371" s="112"/>
      <c r="K371" s="112"/>
    </row>
    <row r="372" ht="12.75" customHeight="1">
      <c r="D372" s="110"/>
      <c r="E372" s="110"/>
      <c r="G372" s="112"/>
      <c r="K372" s="112"/>
    </row>
    <row r="373" ht="12.75" customHeight="1">
      <c r="D373" s="110"/>
      <c r="E373" s="110"/>
      <c r="G373" s="112"/>
      <c r="K373" s="112"/>
    </row>
    <row r="374" ht="12.75" customHeight="1">
      <c r="D374" s="110"/>
      <c r="E374" s="110"/>
      <c r="G374" s="112"/>
      <c r="K374" s="112"/>
    </row>
    <row r="375" ht="12.75" customHeight="1">
      <c r="D375" s="110"/>
      <c r="E375" s="110"/>
      <c r="G375" s="112"/>
      <c r="K375" s="112"/>
    </row>
    <row r="376" ht="12.75" customHeight="1">
      <c r="D376" s="110"/>
      <c r="E376" s="110"/>
      <c r="G376" s="112"/>
      <c r="K376" s="112"/>
    </row>
    <row r="377" ht="12.75" customHeight="1">
      <c r="D377" s="110"/>
      <c r="E377" s="110"/>
      <c r="G377" s="112"/>
      <c r="K377" s="112"/>
    </row>
    <row r="378" ht="12.75" customHeight="1">
      <c r="D378" s="110"/>
      <c r="E378" s="110"/>
      <c r="G378" s="112"/>
      <c r="K378" s="112"/>
    </row>
    <row r="379" ht="12.75" customHeight="1">
      <c r="D379" s="110"/>
      <c r="E379" s="110"/>
      <c r="G379" s="112"/>
      <c r="K379" s="112"/>
    </row>
    <row r="380" ht="12.75" customHeight="1">
      <c r="D380" s="110"/>
      <c r="E380" s="110"/>
      <c r="G380" s="112"/>
      <c r="K380" s="112"/>
    </row>
    <row r="381" ht="12.75" customHeight="1">
      <c r="D381" s="110"/>
      <c r="E381" s="110"/>
      <c r="G381" s="112"/>
      <c r="K381" s="112"/>
    </row>
    <row r="382" ht="12.75" customHeight="1">
      <c r="D382" s="110"/>
      <c r="E382" s="110"/>
      <c r="G382" s="112"/>
      <c r="K382" s="112"/>
    </row>
    <row r="383" ht="12.75" customHeight="1">
      <c r="D383" s="110"/>
      <c r="E383" s="110"/>
      <c r="G383" s="112"/>
      <c r="K383" s="112"/>
    </row>
    <row r="384" ht="12.75" customHeight="1">
      <c r="D384" s="110"/>
      <c r="E384" s="110"/>
      <c r="G384" s="112"/>
      <c r="K384" s="112"/>
    </row>
    <row r="385" ht="12.75" customHeight="1">
      <c r="D385" s="110"/>
      <c r="E385" s="110"/>
      <c r="G385" s="112"/>
      <c r="K385" s="112"/>
    </row>
    <row r="386" ht="12.75" customHeight="1">
      <c r="D386" s="110"/>
      <c r="E386" s="110"/>
      <c r="G386" s="112"/>
      <c r="K386" s="112"/>
    </row>
    <row r="387" ht="12.75" customHeight="1">
      <c r="D387" s="110"/>
      <c r="E387" s="110"/>
      <c r="G387" s="112"/>
      <c r="K387" s="112"/>
    </row>
    <row r="388" ht="12.75" customHeight="1">
      <c r="D388" s="110"/>
      <c r="E388" s="110"/>
      <c r="G388" s="112"/>
      <c r="K388" s="112"/>
    </row>
    <row r="389" ht="12.75" customHeight="1">
      <c r="D389" s="110"/>
      <c r="E389" s="110"/>
      <c r="G389" s="112"/>
      <c r="K389" s="112"/>
    </row>
    <row r="390" ht="12.75" customHeight="1">
      <c r="D390" s="110"/>
      <c r="E390" s="110"/>
      <c r="G390" s="112"/>
      <c r="K390" s="112"/>
    </row>
    <row r="391" ht="12.75" customHeight="1">
      <c r="D391" s="110"/>
      <c r="E391" s="110"/>
      <c r="G391" s="112"/>
      <c r="K391" s="112"/>
    </row>
    <row r="392" ht="12.75" customHeight="1">
      <c r="D392" s="110"/>
      <c r="E392" s="110"/>
      <c r="G392" s="112"/>
      <c r="K392" s="112"/>
    </row>
    <row r="393" ht="12.75" customHeight="1">
      <c r="D393" s="110"/>
      <c r="E393" s="110"/>
      <c r="G393" s="112"/>
      <c r="K393" s="112"/>
    </row>
    <row r="394" ht="12.75" customHeight="1">
      <c r="D394" s="110"/>
      <c r="E394" s="110"/>
      <c r="G394" s="112"/>
      <c r="K394" s="112"/>
    </row>
    <row r="395" ht="12.75" customHeight="1">
      <c r="D395" s="110"/>
      <c r="E395" s="110"/>
      <c r="G395" s="112"/>
      <c r="K395" s="112"/>
    </row>
    <row r="396" ht="12.75" customHeight="1">
      <c r="D396" s="110"/>
      <c r="E396" s="110"/>
      <c r="G396" s="112"/>
      <c r="K396" s="112"/>
    </row>
    <row r="397" ht="12.75" customHeight="1">
      <c r="D397" s="110"/>
      <c r="E397" s="110"/>
      <c r="G397" s="112"/>
      <c r="K397" s="112"/>
    </row>
    <row r="398" ht="12.75" customHeight="1">
      <c r="D398" s="110"/>
      <c r="E398" s="110"/>
      <c r="G398" s="112"/>
      <c r="K398" s="112"/>
    </row>
    <row r="399" ht="12.75" customHeight="1">
      <c r="D399" s="110"/>
      <c r="E399" s="110"/>
      <c r="G399" s="112"/>
      <c r="K399" s="112"/>
    </row>
    <row r="400" ht="12.75" customHeight="1">
      <c r="D400" s="110"/>
      <c r="E400" s="110"/>
      <c r="G400" s="112"/>
      <c r="K400" s="112"/>
    </row>
    <row r="401" ht="12.75" customHeight="1">
      <c r="D401" s="110"/>
      <c r="E401" s="110"/>
      <c r="G401" s="112"/>
      <c r="K401" s="112"/>
    </row>
    <row r="402" ht="12.75" customHeight="1">
      <c r="D402" s="110"/>
      <c r="E402" s="110"/>
      <c r="G402" s="112"/>
      <c r="K402" s="112"/>
    </row>
    <row r="403" ht="12.75" customHeight="1">
      <c r="D403" s="110"/>
      <c r="E403" s="110"/>
      <c r="G403" s="112"/>
      <c r="K403" s="112"/>
    </row>
    <row r="404" ht="12.75" customHeight="1">
      <c r="D404" s="110"/>
      <c r="E404" s="110"/>
      <c r="G404" s="112"/>
      <c r="K404" s="112"/>
    </row>
    <row r="405" ht="12.75" customHeight="1">
      <c r="D405" s="110"/>
      <c r="E405" s="110"/>
      <c r="G405" s="112"/>
      <c r="K405" s="112"/>
    </row>
    <row r="406" ht="12.75" customHeight="1">
      <c r="D406" s="110"/>
      <c r="E406" s="110"/>
      <c r="G406" s="112"/>
      <c r="K406" s="112"/>
    </row>
    <row r="407" ht="12.75" customHeight="1">
      <c r="D407" s="110"/>
      <c r="E407" s="110"/>
      <c r="G407" s="112"/>
      <c r="K407" s="112"/>
    </row>
    <row r="408" ht="12.75" customHeight="1">
      <c r="D408" s="110"/>
      <c r="E408" s="110"/>
      <c r="G408" s="112"/>
      <c r="K408" s="112"/>
    </row>
    <row r="409" ht="12.75" customHeight="1">
      <c r="D409" s="110"/>
      <c r="E409" s="110"/>
      <c r="G409" s="112"/>
      <c r="K409" s="112"/>
    </row>
    <row r="410" ht="12.75" customHeight="1">
      <c r="D410" s="110"/>
      <c r="E410" s="110"/>
      <c r="G410" s="112"/>
      <c r="K410" s="112"/>
    </row>
    <row r="411" ht="12.75" customHeight="1">
      <c r="D411" s="110"/>
      <c r="E411" s="110"/>
      <c r="G411" s="112"/>
      <c r="K411" s="112"/>
    </row>
    <row r="412" ht="12.75" customHeight="1">
      <c r="D412" s="110"/>
      <c r="E412" s="110"/>
      <c r="G412" s="112"/>
      <c r="K412" s="112"/>
    </row>
    <row r="413" ht="12.75" customHeight="1">
      <c r="D413" s="110"/>
      <c r="E413" s="110"/>
      <c r="G413" s="112"/>
      <c r="K413" s="112"/>
    </row>
    <row r="414" ht="12.75" customHeight="1">
      <c r="D414" s="110"/>
      <c r="E414" s="110"/>
      <c r="G414" s="112"/>
      <c r="K414" s="112"/>
    </row>
    <row r="415" ht="12.75" customHeight="1">
      <c r="D415" s="110"/>
      <c r="E415" s="110"/>
      <c r="G415" s="112"/>
      <c r="K415" s="112"/>
    </row>
    <row r="416" ht="12.75" customHeight="1">
      <c r="D416" s="110"/>
      <c r="E416" s="110"/>
      <c r="G416" s="112"/>
      <c r="K416" s="112"/>
    </row>
    <row r="417" ht="12.75" customHeight="1">
      <c r="D417" s="110"/>
      <c r="E417" s="110"/>
      <c r="G417" s="112"/>
      <c r="K417" s="112"/>
    </row>
    <row r="418" ht="12.75" customHeight="1">
      <c r="D418" s="110"/>
      <c r="E418" s="110"/>
      <c r="G418" s="112"/>
      <c r="K418" s="112"/>
    </row>
    <row r="419" ht="12.75" customHeight="1">
      <c r="D419" s="110"/>
      <c r="E419" s="110"/>
      <c r="G419" s="112"/>
      <c r="K419" s="112"/>
    </row>
    <row r="420" ht="12.75" customHeight="1">
      <c r="D420" s="110"/>
      <c r="E420" s="110"/>
      <c r="G420" s="112"/>
      <c r="K420" s="112"/>
    </row>
    <row r="421" ht="12.75" customHeight="1">
      <c r="D421" s="110"/>
      <c r="E421" s="110"/>
      <c r="G421" s="112"/>
      <c r="K421" s="112"/>
    </row>
    <row r="422" ht="12.75" customHeight="1">
      <c r="D422" s="110"/>
      <c r="E422" s="110"/>
      <c r="G422" s="112"/>
      <c r="K422" s="112"/>
    </row>
    <row r="423" ht="12.75" customHeight="1">
      <c r="D423" s="110"/>
      <c r="E423" s="110"/>
      <c r="G423" s="112"/>
      <c r="K423" s="112"/>
    </row>
    <row r="424" ht="12.75" customHeight="1">
      <c r="D424" s="110"/>
      <c r="E424" s="110"/>
      <c r="G424" s="112"/>
      <c r="K424" s="112"/>
    </row>
    <row r="425" ht="12.75" customHeight="1">
      <c r="D425" s="110"/>
      <c r="E425" s="110"/>
      <c r="G425" s="112"/>
      <c r="K425" s="112"/>
    </row>
    <row r="426" ht="12.75" customHeight="1">
      <c r="D426" s="110"/>
      <c r="E426" s="110"/>
      <c r="G426" s="112"/>
      <c r="K426" s="112"/>
    </row>
    <row r="427" ht="12.75" customHeight="1">
      <c r="D427" s="110"/>
      <c r="E427" s="110"/>
      <c r="G427" s="112"/>
      <c r="K427" s="112"/>
    </row>
    <row r="428" ht="12.75" customHeight="1">
      <c r="D428" s="110"/>
      <c r="E428" s="110"/>
      <c r="G428" s="112"/>
      <c r="K428" s="112"/>
    </row>
    <row r="429" ht="12.75" customHeight="1">
      <c r="D429" s="110"/>
      <c r="E429" s="110"/>
      <c r="G429" s="112"/>
      <c r="K429" s="112"/>
    </row>
    <row r="430" ht="12.75" customHeight="1">
      <c r="D430" s="110"/>
      <c r="E430" s="110"/>
      <c r="G430" s="112"/>
      <c r="K430" s="112"/>
    </row>
    <row r="431" ht="12.75" customHeight="1">
      <c r="D431" s="110"/>
      <c r="E431" s="110"/>
      <c r="G431" s="112"/>
      <c r="K431" s="112"/>
    </row>
    <row r="432" ht="12.75" customHeight="1">
      <c r="D432" s="110"/>
      <c r="E432" s="110"/>
      <c r="G432" s="112"/>
      <c r="K432" s="112"/>
    </row>
    <row r="433" ht="12.75" customHeight="1">
      <c r="D433" s="110"/>
      <c r="E433" s="110"/>
      <c r="G433" s="112"/>
      <c r="K433" s="112"/>
    </row>
    <row r="434" ht="12.75" customHeight="1">
      <c r="D434" s="110"/>
      <c r="E434" s="110"/>
      <c r="G434" s="112"/>
      <c r="K434" s="112"/>
    </row>
    <row r="435" ht="12.75" customHeight="1">
      <c r="D435" s="110"/>
      <c r="E435" s="110"/>
      <c r="G435" s="112"/>
      <c r="K435" s="112"/>
    </row>
    <row r="436" ht="12.75" customHeight="1">
      <c r="D436" s="110"/>
      <c r="E436" s="110"/>
      <c r="G436" s="112"/>
      <c r="K436" s="112"/>
    </row>
    <row r="437" ht="12.75" customHeight="1">
      <c r="D437" s="110"/>
      <c r="E437" s="110"/>
      <c r="G437" s="112"/>
      <c r="K437" s="112"/>
    </row>
    <row r="438" ht="12.75" customHeight="1">
      <c r="D438" s="110"/>
      <c r="E438" s="110"/>
      <c r="G438" s="112"/>
      <c r="K438" s="112"/>
    </row>
    <row r="439" ht="12.75" customHeight="1">
      <c r="D439" s="110"/>
      <c r="E439" s="110"/>
      <c r="G439" s="112"/>
      <c r="K439" s="112"/>
    </row>
    <row r="440" ht="12.75" customHeight="1">
      <c r="D440" s="110"/>
      <c r="E440" s="110"/>
      <c r="G440" s="112"/>
      <c r="K440" s="112"/>
    </row>
    <row r="441" ht="12.75" customHeight="1">
      <c r="D441" s="110"/>
      <c r="E441" s="110"/>
      <c r="G441" s="112"/>
      <c r="K441" s="112"/>
    </row>
    <row r="442" ht="12.75" customHeight="1">
      <c r="D442" s="110"/>
      <c r="E442" s="110"/>
      <c r="G442" s="112"/>
      <c r="K442" s="112"/>
    </row>
    <row r="443" ht="12.75" customHeight="1">
      <c r="D443" s="110"/>
      <c r="E443" s="110"/>
      <c r="G443" s="112"/>
      <c r="K443" s="112"/>
    </row>
    <row r="444" ht="12.75" customHeight="1">
      <c r="D444" s="110"/>
      <c r="E444" s="110"/>
      <c r="G444" s="112"/>
      <c r="K444" s="112"/>
    </row>
    <row r="445" ht="12.75" customHeight="1">
      <c r="D445" s="110"/>
      <c r="E445" s="110"/>
      <c r="G445" s="112"/>
      <c r="K445" s="112"/>
    </row>
    <row r="446" ht="12.75" customHeight="1">
      <c r="D446" s="110"/>
      <c r="E446" s="110"/>
      <c r="G446" s="112"/>
      <c r="K446" s="112"/>
    </row>
    <row r="447" ht="12.75" customHeight="1">
      <c r="D447" s="110"/>
      <c r="E447" s="110"/>
      <c r="G447" s="112"/>
      <c r="K447" s="112"/>
    </row>
    <row r="448" ht="12.75" customHeight="1">
      <c r="D448" s="110"/>
      <c r="E448" s="110"/>
      <c r="G448" s="112"/>
      <c r="K448" s="112"/>
    </row>
    <row r="449" ht="12.75" customHeight="1">
      <c r="D449" s="110"/>
      <c r="E449" s="110"/>
      <c r="G449" s="112"/>
      <c r="K449" s="112"/>
    </row>
    <row r="450" ht="12.75" customHeight="1">
      <c r="D450" s="110"/>
      <c r="E450" s="110"/>
      <c r="G450" s="112"/>
      <c r="K450" s="112"/>
    </row>
    <row r="451" ht="12.75" customHeight="1">
      <c r="D451" s="110"/>
      <c r="E451" s="110"/>
      <c r="G451" s="112"/>
      <c r="K451" s="112"/>
    </row>
    <row r="452" ht="12.75" customHeight="1">
      <c r="D452" s="110"/>
      <c r="E452" s="110"/>
      <c r="G452" s="112"/>
      <c r="K452" s="112"/>
    </row>
    <row r="453" ht="12.75" customHeight="1">
      <c r="D453" s="110"/>
      <c r="E453" s="110"/>
      <c r="G453" s="112"/>
      <c r="K453" s="112"/>
    </row>
    <row r="454" ht="12.75" customHeight="1">
      <c r="D454" s="110"/>
      <c r="E454" s="110"/>
      <c r="G454" s="112"/>
      <c r="K454" s="112"/>
    </row>
    <row r="455" ht="12.75" customHeight="1">
      <c r="D455" s="110"/>
      <c r="E455" s="110"/>
      <c r="G455" s="112"/>
      <c r="K455" s="112"/>
    </row>
    <row r="456" ht="12.75" customHeight="1">
      <c r="D456" s="110"/>
      <c r="E456" s="110"/>
      <c r="G456" s="112"/>
      <c r="K456" s="112"/>
    </row>
    <row r="457" ht="12.75" customHeight="1">
      <c r="D457" s="110"/>
      <c r="E457" s="110"/>
      <c r="G457" s="112"/>
      <c r="K457" s="112"/>
    </row>
    <row r="458" ht="12.75" customHeight="1">
      <c r="D458" s="110"/>
      <c r="E458" s="110"/>
      <c r="G458" s="112"/>
      <c r="K458" s="112"/>
    </row>
    <row r="459" ht="12.75" customHeight="1">
      <c r="D459" s="110"/>
      <c r="E459" s="110"/>
      <c r="G459" s="112"/>
      <c r="K459" s="112"/>
    </row>
    <row r="460" ht="12.75" customHeight="1">
      <c r="D460" s="110"/>
      <c r="E460" s="110"/>
      <c r="G460" s="112"/>
      <c r="K460" s="112"/>
    </row>
    <row r="461" ht="12.75" customHeight="1">
      <c r="D461" s="110"/>
      <c r="E461" s="110"/>
      <c r="G461" s="112"/>
      <c r="K461" s="112"/>
    </row>
    <row r="462" ht="12.75" customHeight="1">
      <c r="D462" s="110"/>
      <c r="E462" s="110"/>
      <c r="G462" s="112"/>
      <c r="K462" s="112"/>
    </row>
    <row r="463" ht="12.75" customHeight="1">
      <c r="D463" s="110"/>
      <c r="E463" s="110"/>
      <c r="G463" s="112"/>
      <c r="K463" s="112"/>
    </row>
    <row r="464" ht="12.75" customHeight="1">
      <c r="D464" s="110"/>
      <c r="E464" s="110"/>
      <c r="G464" s="112"/>
      <c r="K464" s="112"/>
    </row>
    <row r="465" ht="12.75" customHeight="1">
      <c r="D465" s="110"/>
      <c r="E465" s="110"/>
      <c r="G465" s="112"/>
      <c r="K465" s="112"/>
    </row>
    <row r="466" ht="12.75" customHeight="1">
      <c r="D466" s="110"/>
      <c r="E466" s="110"/>
      <c r="G466" s="112"/>
      <c r="K466" s="112"/>
    </row>
    <row r="467" ht="12.75" customHeight="1">
      <c r="D467" s="110"/>
      <c r="E467" s="110"/>
      <c r="G467" s="112"/>
      <c r="K467" s="112"/>
    </row>
    <row r="468" ht="12.75" customHeight="1">
      <c r="D468" s="110"/>
      <c r="E468" s="110"/>
      <c r="G468" s="112"/>
      <c r="K468" s="112"/>
    </row>
    <row r="469" ht="12.75" customHeight="1">
      <c r="D469" s="110"/>
      <c r="E469" s="110"/>
      <c r="G469" s="112"/>
      <c r="K469" s="112"/>
    </row>
    <row r="470" ht="12.75" customHeight="1">
      <c r="D470" s="110"/>
      <c r="E470" s="110"/>
      <c r="G470" s="112"/>
      <c r="K470" s="112"/>
    </row>
    <row r="471" ht="12.75" customHeight="1">
      <c r="D471" s="110"/>
      <c r="E471" s="110"/>
      <c r="G471" s="112"/>
      <c r="K471" s="112"/>
    </row>
    <row r="472" ht="12.75" customHeight="1">
      <c r="D472" s="110"/>
      <c r="E472" s="110"/>
      <c r="G472" s="112"/>
      <c r="K472" s="112"/>
    </row>
    <row r="473" ht="12.75" customHeight="1">
      <c r="D473" s="110"/>
      <c r="E473" s="110"/>
      <c r="G473" s="112"/>
      <c r="K473" s="112"/>
    </row>
    <row r="474" ht="12.75" customHeight="1">
      <c r="D474" s="110"/>
      <c r="E474" s="110"/>
      <c r="G474" s="112"/>
      <c r="K474" s="112"/>
    </row>
    <row r="475" ht="12.75" customHeight="1">
      <c r="D475" s="110"/>
      <c r="E475" s="110"/>
      <c r="G475" s="112"/>
      <c r="K475" s="112"/>
    </row>
    <row r="476" ht="12.75" customHeight="1">
      <c r="D476" s="110"/>
      <c r="E476" s="110"/>
      <c r="G476" s="112"/>
      <c r="K476" s="112"/>
    </row>
    <row r="477" ht="12.75" customHeight="1">
      <c r="D477" s="110"/>
      <c r="E477" s="110"/>
      <c r="G477" s="112"/>
      <c r="K477" s="112"/>
    </row>
    <row r="478" ht="12.75" customHeight="1">
      <c r="D478" s="110"/>
      <c r="E478" s="110"/>
      <c r="G478" s="112"/>
      <c r="K478" s="112"/>
    </row>
    <row r="479" ht="12.75" customHeight="1">
      <c r="D479" s="110"/>
      <c r="E479" s="110"/>
      <c r="G479" s="112"/>
      <c r="K479" s="112"/>
    </row>
    <row r="480" ht="12.75" customHeight="1">
      <c r="D480" s="110"/>
      <c r="E480" s="110"/>
      <c r="G480" s="112"/>
      <c r="K480" s="112"/>
    </row>
    <row r="481" ht="12.75" customHeight="1">
      <c r="D481" s="110"/>
      <c r="E481" s="110"/>
      <c r="G481" s="112"/>
      <c r="K481" s="112"/>
    </row>
    <row r="482" ht="12.75" customHeight="1">
      <c r="D482" s="110"/>
      <c r="E482" s="110"/>
      <c r="G482" s="112"/>
      <c r="K482" s="112"/>
    </row>
    <row r="483" ht="12.75" customHeight="1">
      <c r="D483" s="110"/>
      <c r="E483" s="110"/>
      <c r="G483" s="112"/>
      <c r="K483" s="112"/>
    </row>
    <row r="484" ht="12.75" customHeight="1">
      <c r="D484" s="110"/>
      <c r="E484" s="110"/>
      <c r="G484" s="112"/>
      <c r="K484" s="112"/>
    </row>
    <row r="485" ht="12.75" customHeight="1">
      <c r="D485" s="110"/>
      <c r="E485" s="110"/>
      <c r="G485" s="112"/>
      <c r="K485" s="112"/>
    </row>
    <row r="486" ht="12.75" customHeight="1">
      <c r="D486" s="110"/>
      <c r="E486" s="110"/>
      <c r="G486" s="112"/>
      <c r="K486" s="112"/>
    </row>
    <row r="487" ht="12.75" customHeight="1">
      <c r="D487" s="110"/>
      <c r="E487" s="110"/>
      <c r="G487" s="112"/>
      <c r="K487" s="112"/>
    </row>
    <row r="488" ht="12.75" customHeight="1">
      <c r="D488" s="110"/>
      <c r="E488" s="110"/>
      <c r="G488" s="112"/>
      <c r="K488" s="112"/>
    </row>
    <row r="489" ht="12.75" customHeight="1">
      <c r="D489" s="110"/>
      <c r="E489" s="110"/>
      <c r="G489" s="112"/>
      <c r="K489" s="112"/>
    </row>
    <row r="490" ht="12.75" customHeight="1">
      <c r="D490" s="110"/>
      <c r="E490" s="110"/>
      <c r="G490" s="112"/>
      <c r="K490" s="112"/>
    </row>
    <row r="491" ht="12.75" customHeight="1">
      <c r="D491" s="110"/>
      <c r="E491" s="110"/>
      <c r="G491" s="112"/>
      <c r="K491" s="112"/>
    </row>
    <row r="492" ht="12.75" customHeight="1">
      <c r="D492" s="110"/>
      <c r="E492" s="110"/>
      <c r="G492" s="112"/>
      <c r="K492" s="112"/>
    </row>
    <row r="493" ht="12.75" customHeight="1">
      <c r="D493" s="110"/>
      <c r="E493" s="110"/>
      <c r="G493" s="112"/>
      <c r="K493" s="112"/>
    </row>
    <row r="494" ht="12.75" customHeight="1">
      <c r="D494" s="110"/>
      <c r="E494" s="110"/>
      <c r="G494" s="112"/>
      <c r="K494" s="112"/>
    </row>
    <row r="495" ht="12.75" customHeight="1">
      <c r="D495" s="110"/>
      <c r="E495" s="110"/>
      <c r="G495" s="112"/>
      <c r="K495" s="112"/>
    </row>
    <row r="496" ht="12.75" customHeight="1">
      <c r="D496" s="110"/>
      <c r="E496" s="110"/>
      <c r="G496" s="112"/>
      <c r="K496" s="112"/>
    </row>
    <row r="497" ht="12.75" customHeight="1">
      <c r="D497" s="110"/>
      <c r="E497" s="110"/>
      <c r="G497" s="112"/>
      <c r="K497" s="112"/>
    </row>
    <row r="498" ht="12.75" customHeight="1">
      <c r="D498" s="110"/>
      <c r="E498" s="110"/>
      <c r="G498" s="112"/>
      <c r="K498" s="112"/>
    </row>
    <row r="499" ht="12.75" customHeight="1">
      <c r="D499" s="110"/>
      <c r="E499" s="110"/>
      <c r="G499" s="112"/>
      <c r="K499" s="112"/>
    </row>
    <row r="500" ht="12.75" customHeight="1">
      <c r="D500" s="110"/>
      <c r="E500" s="110"/>
      <c r="G500" s="112"/>
      <c r="K500" s="112"/>
    </row>
    <row r="501" ht="12.75" customHeight="1">
      <c r="D501" s="110"/>
      <c r="E501" s="110"/>
      <c r="G501" s="112"/>
      <c r="K501" s="112"/>
    </row>
    <row r="502" ht="12.75" customHeight="1">
      <c r="D502" s="110"/>
      <c r="E502" s="110"/>
      <c r="G502" s="112"/>
      <c r="K502" s="112"/>
    </row>
    <row r="503" ht="12.75" customHeight="1">
      <c r="D503" s="110"/>
      <c r="E503" s="110"/>
      <c r="G503" s="112"/>
      <c r="K503" s="112"/>
    </row>
    <row r="504" ht="12.75" customHeight="1">
      <c r="D504" s="110"/>
      <c r="E504" s="110"/>
      <c r="G504" s="112"/>
      <c r="K504" s="112"/>
    </row>
    <row r="505" ht="12.75" customHeight="1">
      <c r="D505" s="110"/>
      <c r="E505" s="110"/>
      <c r="G505" s="112"/>
      <c r="K505" s="112"/>
    </row>
    <row r="506" ht="12.75" customHeight="1">
      <c r="D506" s="110"/>
      <c r="E506" s="110"/>
      <c r="G506" s="112"/>
      <c r="K506" s="112"/>
    </row>
    <row r="507" ht="12.75" customHeight="1">
      <c r="D507" s="110"/>
      <c r="E507" s="110"/>
      <c r="G507" s="112"/>
      <c r="K507" s="112"/>
    </row>
    <row r="508" ht="12.75" customHeight="1">
      <c r="D508" s="110"/>
      <c r="E508" s="110"/>
      <c r="G508" s="112"/>
      <c r="K508" s="112"/>
    </row>
    <row r="509" ht="12.75" customHeight="1">
      <c r="D509" s="110"/>
      <c r="E509" s="110"/>
      <c r="G509" s="112"/>
      <c r="K509" s="112"/>
    </row>
    <row r="510" ht="12.75" customHeight="1">
      <c r="D510" s="110"/>
      <c r="E510" s="110"/>
      <c r="G510" s="112"/>
      <c r="K510" s="112"/>
    </row>
    <row r="511" ht="12.75" customHeight="1">
      <c r="D511" s="110"/>
      <c r="E511" s="110"/>
      <c r="G511" s="112"/>
      <c r="K511" s="112"/>
    </row>
    <row r="512" ht="12.75" customHeight="1">
      <c r="D512" s="110"/>
      <c r="E512" s="110"/>
      <c r="G512" s="112"/>
      <c r="K512" s="112"/>
    </row>
    <row r="513" ht="12.75" customHeight="1">
      <c r="D513" s="110"/>
      <c r="E513" s="110"/>
      <c r="G513" s="112"/>
      <c r="K513" s="112"/>
    </row>
    <row r="514" ht="12.75" customHeight="1">
      <c r="D514" s="110"/>
      <c r="E514" s="110"/>
      <c r="G514" s="112"/>
      <c r="K514" s="112"/>
    </row>
    <row r="515" ht="12.75" customHeight="1">
      <c r="D515" s="110"/>
      <c r="E515" s="110"/>
      <c r="G515" s="112"/>
      <c r="K515" s="112"/>
    </row>
    <row r="516" ht="12.75" customHeight="1">
      <c r="D516" s="110"/>
      <c r="E516" s="110"/>
      <c r="G516" s="112"/>
      <c r="K516" s="112"/>
    </row>
    <row r="517" ht="12.75" customHeight="1">
      <c r="D517" s="110"/>
      <c r="E517" s="110"/>
      <c r="G517" s="112"/>
      <c r="K517" s="112"/>
    </row>
    <row r="518" ht="12.75" customHeight="1">
      <c r="D518" s="110"/>
      <c r="E518" s="110"/>
      <c r="G518" s="112"/>
      <c r="K518" s="112"/>
    </row>
    <row r="519" ht="12.75" customHeight="1">
      <c r="D519" s="110"/>
      <c r="E519" s="110"/>
      <c r="G519" s="112"/>
      <c r="K519" s="112"/>
    </row>
    <row r="520" ht="12.75" customHeight="1">
      <c r="D520" s="110"/>
      <c r="E520" s="110"/>
      <c r="G520" s="112"/>
      <c r="K520" s="112"/>
    </row>
    <row r="521" ht="12.75" customHeight="1">
      <c r="D521" s="110"/>
      <c r="E521" s="110"/>
      <c r="G521" s="112"/>
      <c r="K521" s="112"/>
    </row>
    <row r="522" ht="12.75" customHeight="1">
      <c r="D522" s="110"/>
      <c r="E522" s="110"/>
      <c r="G522" s="112"/>
      <c r="K522" s="112"/>
    </row>
    <row r="523" ht="12.75" customHeight="1">
      <c r="D523" s="110"/>
      <c r="E523" s="110"/>
      <c r="G523" s="112"/>
      <c r="K523" s="112"/>
    </row>
    <row r="524" ht="12.75" customHeight="1">
      <c r="D524" s="110"/>
      <c r="E524" s="110"/>
      <c r="G524" s="112"/>
      <c r="K524" s="112"/>
    </row>
    <row r="525" ht="12.75" customHeight="1">
      <c r="D525" s="110"/>
      <c r="E525" s="110"/>
      <c r="G525" s="112"/>
      <c r="K525" s="112"/>
    </row>
    <row r="526" ht="12.75" customHeight="1">
      <c r="D526" s="110"/>
      <c r="E526" s="110"/>
      <c r="G526" s="112"/>
      <c r="K526" s="112"/>
    </row>
    <row r="527" ht="12.75" customHeight="1">
      <c r="D527" s="110"/>
      <c r="E527" s="110"/>
      <c r="G527" s="112"/>
      <c r="K527" s="112"/>
    </row>
    <row r="528" ht="12.75" customHeight="1">
      <c r="D528" s="110"/>
      <c r="E528" s="110"/>
      <c r="G528" s="112"/>
      <c r="K528" s="112"/>
    </row>
    <row r="529" ht="12.75" customHeight="1">
      <c r="D529" s="110"/>
      <c r="E529" s="110"/>
      <c r="G529" s="112"/>
      <c r="K529" s="112"/>
    </row>
    <row r="530" ht="12.75" customHeight="1">
      <c r="D530" s="110"/>
      <c r="E530" s="110"/>
      <c r="G530" s="112"/>
      <c r="K530" s="112"/>
    </row>
    <row r="531" ht="12.75" customHeight="1">
      <c r="D531" s="110"/>
      <c r="E531" s="110"/>
      <c r="G531" s="112"/>
      <c r="K531" s="112"/>
    </row>
    <row r="532" ht="12.75" customHeight="1">
      <c r="D532" s="110"/>
      <c r="E532" s="110"/>
      <c r="G532" s="112"/>
      <c r="K532" s="112"/>
    </row>
    <row r="533" ht="12.75" customHeight="1">
      <c r="D533" s="110"/>
      <c r="E533" s="110"/>
      <c r="G533" s="112"/>
      <c r="K533" s="112"/>
    </row>
    <row r="534" ht="12.75" customHeight="1">
      <c r="D534" s="110"/>
      <c r="E534" s="110"/>
      <c r="G534" s="112"/>
      <c r="K534" s="112"/>
    </row>
    <row r="535" ht="12.75" customHeight="1">
      <c r="D535" s="110"/>
      <c r="E535" s="110"/>
      <c r="G535" s="112"/>
      <c r="K535" s="112"/>
    </row>
    <row r="536" ht="12.75" customHeight="1">
      <c r="D536" s="110"/>
      <c r="E536" s="110"/>
      <c r="G536" s="112"/>
      <c r="K536" s="112"/>
    </row>
    <row r="537" ht="12.75" customHeight="1">
      <c r="D537" s="110"/>
      <c r="E537" s="110"/>
      <c r="G537" s="112"/>
      <c r="K537" s="112"/>
    </row>
    <row r="538" ht="12.75" customHeight="1">
      <c r="D538" s="110"/>
      <c r="E538" s="110"/>
      <c r="G538" s="112"/>
      <c r="K538" s="112"/>
    </row>
    <row r="539" ht="12.75" customHeight="1">
      <c r="D539" s="110"/>
      <c r="E539" s="110"/>
      <c r="G539" s="112"/>
      <c r="K539" s="112"/>
    </row>
    <row r="540" ht="12.75" customHeight="1">
      <c r="D540" s="110"/>
      <c r="E540" s="110"/>
      <c r="G540" s="112"/>
      <c r="K540" s="112"/>
    </row>
    <row r="541" ht="12.75" customHeight="1">
      <c r="D541" s="110"/>
      <c r="E541" s="110"/>
      <c r="G541" s="112"/>
      <c r="K541" s="112"/>
    </row>
    <row r="542" ht="12.75" customHeight="1">
      <c r="D542" s="110"/>
      <c r="E542" s="110"/>
      <c r="G542" s="112"/>
      <c r="K542" s="112"/>
    </row>
    <row r="543" ht="12.75" customHeight="1">
      <c r="D543" s="110"/>
      <c r="E543" s="110"/>
      <c r="G543" s="112"/>
      <c r="K543" s="112"/>
    </row>
    <row r="544" ht="12.75" customHeight="1">
      <c r="D544" s="110"/>
      <c r="E544" s="110"/>
      <c r="G544" s="112"/>
      <c r="K544" s="112"/>
    </row>
    <row r="545" ht="12.75" customHeight="1">
      <c r="D545" s="110"/>
      <c r="E545" s="110"/>
      <c r="G545" s="112"/>
      <c r="K545" s="112"/>
    </row>
    <row r="546" ht="12.75" customHeight="1">
      <c r="D546" s="110"/>
      <c r="E546" s="110"/>
      <c r="G546" s="112"/>
      <c r="K546" s="112"/>
    </row>
    <row r="547" ht="12.75" customHeight="1">
      <c r="D547" s="110"/>
      <c r="E547" s="110"/>
      <c r="G547" s="112"/>
      <c r="K547" s="112"/>
    </row>
    <row r="548" ht="12.75" customHeight="1">
      <c r="D548" s="110"/>
      <c r="E548" s="110"/>
      <c r="G548" s="112"/>
      <c r="K548" s="112"/>
    </row>
    <row r="549" ht="12.75" customHeight="1">
      <c r="D549" s="110"/>
      <c r="E549" s="110"/>
      <c r="G549" s="112"/>
      <c r="K549" s="112"/>
    </row>
    <row r="550" ht="12.75" customHeight="1">
      <c r="D550" s="110"/>
      <c r="E550" s="110"/>
      <c r="G550" s="112"/>
      <c r="K550" s="112"/>
    </row>
    <row r="551" ht="12.75" customHeight="1">
      <c r="D551" s="110"/>
      <c r="E551" s="110"/>
      <c r="G551" s="112"/>
      <c r="K551" s="112"/>
    </row>
    <row r="552" ht="12.75" customHeight="1">
      <c r="D552" s="110"/>
      <c r="E552" s="110"/>
      <c r="G552" s="112"/>
      <c r="K552" s="112"/>
    </row>
    <row r="553" ht="12.75" customHeight="1">
      <c r="D553" s="110"/>
      <c r="E553" s="110"/>
      <c r="G553" s="112"/>
      <c r="K553" s="112"/>
    </row>
    <row r="554" ht="12.75" customHeight="1">
      <c r="D554" s="110"/>
      <c r="E554" s="110"/>
      <c r="G554" s="112"/>
      <c r="K554" s="112"/>
    </row>
    <row r="555" ht="12.75" customHeight="1">
      <c r="D555" s="110"/>
      <c r="E555" s="110"/>
      <c r="G555" s="112"/>
      <c r="K555" s="112"/>
    </row>
    <row r="556" ht="12.75" customHeight="1">
      <c r="D556" s="110"/>
      <c r="E556" s="110"/>
      <c r="G556" s="112"/>
      <c r="K556" s="112"/>
    </row>
    <row r="557" ht="12.75" customHeight="1">
      <c r="D557" s="110"/>
      <c r="E557" s="110"/>
      <c r="G557" s="112"/>
      <c r="K557" s="112"/>
    </row>
    <row r="558" ht="12.75" customHeight="1">
      <c r="D558" s="110"/>
      <c r="E558" s="110"/>
      <c r="G558" s="112"/>
      <c r="K558" s="112"/>
    </row>
    <row r="559" ht="12.75" customHeight="1">
      <c r="D559" s="110"/>
      <c r="E559" s="110"/>
      <c r="G559" s="112"/>
      <c r="K559" s="112"/>
    </row>
    <row r="560" ht="12.75" customHeight="1">
      <c r="D560" s="110"/>
      <c r="E560" s="110"/>
      <c r="G560" s="112"/>
      <c r="K560" s="112"/>
    </row>
    <row r="561" ht="12.75" customHeight="1">
      <c r="D561" s="110"/>
      <c r="E561" s="110"/>
      <c r="G561" s="112"/>
      <c r="K561" s="112"/>
    </row>
    <row r="562" ht="12.75" customHeight="1">
      <c r="D562" s="110"/>
      <c r="E562" s="110"/>
      <c r="G562" s="112"/>
      <c r="K562" s="112"/>
    </row>
    <row r="563" ht="12.75" customHeight="1">
      <c r="D563" s="110"/>
      <c r="E563" s="110"/>
      <c r="G563" s="112"/>
      <c r="K563" s="112"/>
    </row>
    <row r="564" ht="12.75" customHeight="1">
      <c r="D564" s="110"/>
      <c r="E564" s="110"/>
      <c r="G564" s="112"/>
      <c r="K564" s="112"/>
    </row>
    <row r="565" ht="12.75" customHeight="1">
      <c r="D565" s="110"/>
      <c r="E565" s="110"/>
      <c r="G565" s="112"/>
      <c r="K565" s="112"/>
    </row>
    <row r="566" ht="12.75" customHeight="1">
      <c r="D566" s="110"/>
      <c r="E566" s="110"/>
      <c r="G566" s="112"/>
      <c r="K566" s="112"/>
    </row>
    <row r="567" ht="12.75" customHeight="1">
      <c r="D567" s="110"/>
      <c r="E567" s="110"/>
      <c r="G567" s="112"/>
      <c r="K567" s="112"/>
    </row>
    <row r="568" ht="12.75" customHeight="1">
      <c r="D568" s="110"/>
      <c r="E568" s="110"/>
      <c r="G568" s="112"/>
      <c r="K568" s="112"/>
    </row>
    <row r="569" ht="12.75" customHeight="1">
      <c r="D569" s="110"/>
      <c r="E569" s="110"/>
      <c r="G569" s="112"/>
      <c r="K569" s="112"/>
    </row>
    <row r="570" ht="12.75" customHeight="1">
      <c r="D570" s="110"/>
      <c r="E570" s="110"/>
      <c r="G570" s="112"/>
      <c r="K570" s="112"/>
    </row>
    <row r="571" ht="12.75" customHeight="1">
      <c r="D571" s="110"/>
      <c r="E571" s="110"/>
      <c r="G571" s="112"/>
      <c r="K571" s="112"/>
    </row>
    <row r="572" ht="12.75" customHeight="1">
      <c r="D572" s="110"/>
      <c r="E572" s="110"/>
      <c r="G572" s="112"/>
      <c r="K572" s="112"/>
    </row>
    <row r="573" ht="12.75" customHeight="1">
      <c r="D573" s="110"/>
      <c r="E573" s="110"/>
      <c r="G573" s="112"/>
      <c r="K573" s="112"/>
    </row>
    <row r="574" ht="12.75" customHeight="1">
      <c r="D574" s="110"/>
      <c r="E574" s="110"/>
      <c r="G574" s="112"/>
      <c r="K574" s="112"/>
    </row>
    <row r="575" ht="12.75" customHeight="1">
      <c r="D575" s="110"/>
      <c r="E575" s="110"/>
      <c r="G575" s="112"/>
      <c r="K575" s="112"/>
    </row>
    <row r="576" ht="12.75" customHeight="1">
      <c r="D576" s="110"/>
      <c r="E576" s="110"/>
      <c r="G576" s="112"/>
      <c r="K576" s="112"/>
    </row>
    <row r="577" ht="12.75" customHeight="1">
      <c r="D577" s="110"/>
      <c r="E577" s="110"/>
      <c r="G577" s="112"/>
      <c r="K577" s="112"/>
    </row>
    <row r="578" ht="12.75" customHeight="1">
      <c r="D578" s="110"/>
      <c r="E578" s="110"/>
      <c r="G578" s="112"/>
      <c r="K578" s="112"/>
    </row>
    <row r="579" ht="12.75" customHeight="1">
      <c r="D579" s="110"/>
      <c r="E579" s="110"/>
      <c r="G579" s="112"/>
      <c r="K579" s="112"/>
    </row>
    <row r="580" ht="12.75" customHeight="1">
      <c r="D580" s="110"/>
      <c r="E580" s="110"/>
      <c r="G580" s="112"/>
      <c r="K580" s="112"/>
    </row>
    <row r="581" ht="12.75" customHeight="1">
      <c r="D581" s="110"/>
      <c r="E581" s="110"/>
      <c r="G581" s="112"/>
      <c r="K581" s="112"/>
    </row>
    <row r="582" ht="12.75" customHeight="1">
      <c r="D582" s="110"/>
      <c r="E582" s="110"/>
      <c r="G582" s="112"/>
      <c r="K582" s="112"/>
    </row>
    <row r="583" ht="12.75" customHeight="1">
      <c r="D583" s="110"/>
      <c r="E583" s="110"/>
      <c r="G583" s="112"/>
      <c r="K583" s="112"/>
    </row>
    <row r="584" ht="12.75" customHeight="1">
      <c r="D584" s="110"/>
      <c r="E584" s="110"/>
      <c r="G584" s="112"/>
      <c r="K584" s="112"/>
    </row>
    <row r="585" ht="12.75" customHeight="1">
      <c r="D585" s="110"/>
      <c r="E585" s="110"/>
      <c r="G585" s="112"/>
      <c r="K585" s="112"/>
    </row>
    <row r="586" ht="12.75" customHeight="1">
      <c r="D586" s="110"/>
      <c r="E586" s="110"/>
      <c r="G586" s="112"/>
      <c r="K586" s="112"/>
    </row>
    <row r="587" ht="12.75" customHeight="1">
      <c r="D587" s="110"/>
      <c r="E587" s="110"/>
      <c r="G587" s="112"/>
      <c r="K587" s="112"/>
    </row>
    <row r="588" ht="12.75" customHeight="1">
      <c r="D588" s="110"/>
      <c r="E588" s="110"/>
      <c r="G588" s="112"/>
      <c r="K588" s="112"/>
    </row>
    <row r="589" ht="12.75" customHeight="1">
      <c r="D589" s="110"/>
      <c r="E589" s="110"/>
      <c r="G589" s="112"/>
      <c r="K589" s="112"/>
    </row>
    <row r="590" ht="12.75" customHeight="1">
      <c r="D590" s="110"/>
      <c r="E590" s="110"/>
      <c r="G590" s="112"/>
      <c r="K590" s="112"/>
    </row>
    <row r="591" ht="12.75" customHeight="1">
      <c r="D591" s="110"/>
      <c r="E591" s="110"/>
      <c r="G591" s="112"/>
      <c r="K591" s="112"/>
    </row>
    <row r="592" ht="12.75" customHeight="1">
      <c r="D592" s="110"/>
      <c r="E592" s="110"/>
      <c r="G592" s="112"/>
      <c r="K592" s="112"/>
    </row>
    <row r="593" ht="12.75" customHeight="1">
      <c r="D593" s="110"/>
      <c r="E593" s="110"/>
      <c r="G593" s="112"/>
      <c r="K593" s="112"/>
    </row>
    <row r="594" ht="12.75" customHeight="1">
      <c r="D594" s="110"/>
      <c r="E594" s="110"/>
      <c r="G594" s="112"/>
      <c r="K594" s="112"/>
    </row>
    <row r="595" ht="12.75" customHeight="1">
      <c r="D595" s="110"/>
      <c r="E595" s="110"/>
      <c r="G595" s="112"/>
      <c r="K595" s="112"/>
    </row>
    <row r="596" ht="12.75" customHeight="1">
      <c r="D596" s="110"/>
      <c r="E596" s="110"/>
      <c r="G596" s="112"/>
      <c r="K596" s="112"/>
    </row>
    <row r="597" ht="12.75" customHeight="1">
      <c r="D597" s="110"/>
      <c r="E597" s="110"/>
      <c r="G597" s="112"/>
      <c r="K597" s="112"/>
    </row>
    <row r="598" ht="12.75" customHeight="1">
      <c r="D598" s="110"/>
      <c r="E598" s="110"/>
      <c r="G598" s="112"/>
      <c r="K598" s="112"/>
    </row>
    <row r="599" ht="12.75" customHeight="1">
      <c r="D599" s="110"/>
      <c r="E599" s="110"/>
      <c r="G599" s="112"/>
      <c r="K599" s="112"/>
    </row>
    <row r="600" ht="12.75" customHeight="1">
      <c r="D600" s="110"/>
      <c r="E600" s="110"/>
      <c r="G600" s="112"/>
      <c r="K600" s="112"/>
    </row>
    <row r="601" ht="12.75" customHeight="1">
      <c r="D601" s="110"/>
      <c r="E601" s="110"/>
      <c r="G601" s="112"/>
      <c r="K601" s="112"/>
    </row>
    <row r="602" ht="12.75" customHeight="1">
      <c r="D602" s="110"/>
      <c r="E602" s="110"/>
      <c r="G602" s="112"/>
      <c r="K602" s="112"/>
    </row>
    <row r="603" ht="12.75" customHeight="1">
      <c r="D603" s="110"/>
      <c r="E603" s="110"/>
      <c r="G603" s="112"/>
      <c r="K603" s="112"/>
    </row>
    <row r="604" ht="12.75" customHeight="1">
      <c r="D604" s="110"/>
      <c r="E604" s="110"/>
      <c r="G604" s="112"/>
      <c r="K604" s="112"/>
    </row>
    <row r="605" ht="12.75" customHeight="1">
      <c r="D605" s="110"/>
      <c r="E605" s="110"/>
      <c r="G605" s="112"/>
      <c r="K605" s="112"/>
    </row>
    <row r="606" ht="12.75" customHeight="1">
      <c r="D606" s="110"/>
      <c r="E606" s="110"/>
      <c r="G606" s="112"/>
      <c r="K606" s="112"/>
    </row>
    <row r="607" ht="12.75" customHeight="1">
      <c r="D607" s="110"/>
      <c r="E607" s="110"/>
      <c r="G607" s="112"/>
      <c r="K607" s="112"/>
    </row>
    <row r="608" ht="12.75" customHeight="1">
      <c r="D608" s="110"/>
      <c r="E608" s="110"/>
      <c r="G608" s="112"/>
      <c r="K608" s="112"/>
    </row>
    <row r="609" ht="12.75" customHeight="1">
      <c r="D609" s="110"/>
      <c r="E609" s="110"/>
      <c r="G609" s="112"/>
      <c r="K609" s="112"/>
    </row>
    <row r="610" ht="12.75" customHeight="1">
      <c r="D610" s="110"/>
      <c r="E610" s="110"/>
      <c r="G610" s="112"/>
      <c r="K610" s="112"/>
    </row>
    <row r="611" ht="12.75" customHeight="1">
      <c r="D611" s="110"/>
      <c r="E611" s="110"/>
      <c r="G611" s="112"/>
      <c r="K611" s="112"/>
    </row>
    <row r="612" ht="12.75" customHeight="1">
      <c r="D612" s="110"/>
      <c r="E612" s="110"/>
      <c r="G612" s="112"/>
      <c r="K612" s="112"/>
    </row>
    <row r="613" ht="12.75" customHeight="1">
      <c r="D613" s="110"/>
      <c r="E613" s="110"/>
      <c r="G613" s="112"/>
      <c r="K613" s="112"/>
    </row>
    <row r="614" ht="12.75" customHeight="1">
      <c r="D614" s="110"/>
      <c r="E614" s="110"/>
      <c r="G614" s="112"/>
      <c r="K614" s="112"/>
    </row>
    <row r="615" ht="12.75" customHeight="1">
      <c r="D615" s="110"/>
      <c r="E615" s="110"/>
      <c r="G615" s="112"/>
      <c r="K615" s="112"/>
    </row>
    <row r="616" ht="12.75" customHeight="1">
      <c r="D616" s="110"/>
      <c r="E616" s="110"/>
      <c r="G616" s="112"/>
      <c r="K616" s="112"/>
    </row>
    <row r="617" ht="12.75" customHeight="1">
      <c r="D617" s="110"/>
      <c r="E617" s="110"/>
      <c r="G617" s="112"/>
      <c r="K617" s="112"/>
    </row>
    <row r="618" ht="12.75" customHeight="1">
      <c r="D618" s="110"/>
      <c r="E618" s="110"/>
      <c r="G618" s="112"/>
      <c r="K618" s="112"/>
    </row>
    <row r="619" ht="12.75" customHeight="1">
      <c r="D619" s="110"/>
      <c r="E619" s="110"/>
      <c r="G619" s="112"/>
      <c r="K619" s="112"/>
    </row>
    <row r="620" ht="12.75" customHeight="1">
      <c r="D620" s="110"/>
      <c r="E620" s="110"/>
      <c r="G620" s="112"/>
      <c r="K620" s="112"/>
    </row>
    <row r="621" ht="12.75" customHeight="1">
      <c r="D621" s="110"/>
      <c r="E621" s="110"/>
      <c r="G621" s="112"/>
      <c r="K621" s="112"/>
    </row>
    <row r="622" ht="12.75" customHeight="1">
      <c r="D622" s="110"/>
      <c r="E622" s="110"/>
      <c r="G622" s="112"/>
      <c r="K622" s="112"/>
    </row>
    <row r="623" ht="12.75" customHeight="1">
      <c r="D623" s="110"/>
      <c r="E623" s="110"/>
      <c r="G623" s="112"/>
      <c r="K623" s="112"/>
    </row>
    <row r="624" ht="12.75" customHeight="1">
      <c r="D624" s="110"/>
      <c r="E624" s="110"/>
      <c r="G624" s="112"/>
      <c r="K624" s="112"/>
    </row>
    <row r="625" ht="12.75" customHeight="1">
      <c r="D625" s="110"/>
      <c r="E625" s="110"/>
      <c r="G625" s="112"/>
      <c r="K625" s="112"/>
    </row>
    <row r="626" ht="12.75" customHeight="1">
      <c r="D626" s="110"/>
      <c r="E626" s="110"/>
      <c r="G626" s="112"/>
      <c r="K626" s="112"/>
    </row>
    <row r="627" ht="12.75" customHeight="1">
      <c r="D627" s="110"/>
      <c r="E627" s="110"/>
      <c r="G627" s="112"/>
      <c r="K627" s="112"/>
    </row>
    <row r="628" ht="12.75" customHeight="1">
      <c r="D628" s="110"/>
      <c r="E628" s="110"/>
      <c r="G628" s="112"/>
      <c r="K628" s="112"/>
    </row>
    <row r="629" ht="12.75" customHeight="1">
      <c r="D629" s="110"/>
      <c r="E629" s="110"/>
      <c r="G629" s="112"/>
      <c r="K629" s="112"/>
    </row>
    <row r="630" ht="12.75" customHeight="1">
      <c r="D630" s="110"/>
      <c r="E630" s="110"/>
      <c r="G630" s="112"/>
      <c r="K630" s="112"/>
    </row>
    <row r="631" ht="12.75" customHeight="1">
      <c r="D631" s="110"/>
      <c r="E631" s="110"/>
      <c r="G631" s="112"/>
      <c r="K631" s="112"/>
    </row>
    <row r="632" ht="12.75" customHeight="1">
      <c r="D632" s="110"/>
      <c r="E632" s="110"/>
      <c r="G632" s="112"/>
      <c r="K632" s="112"/>
    </row>
    <row r="633" ht="12.75" customHeight="1">
      <c r="D633" s="110"/>
      <c r="E633" s="110"/>
      <c r="G633" s="112"/>
      <c r="K633" s="112"/>
    </row>
    <row r="634" ht="12.75" customHeight="1">
      <c r="D634" s="110"/>
      <c r="E634" s="110"/>
      <c r="G634" s="112"/>
      <c r="K634" s="112"/>
    </row>
    <row r="635" ht="12.75" customHeight="1">
      <c r="D635" s="110"/>
      <c r="E635" s="110"/>
      <c r="G635" s="112"/>
      <c r="K635" s="112"/>
    </row>
    <row r="636" ht="12.75" customHeight="1">
      <c r="D636" s="110"/>
      <c r="E636" s="110"/>
      <c r="G636" s="112"/>
      <c r="K636" s="112"/>
    </row>
    <row r="637" ht="12.75" customHeight="1">
      <c r="D637" s="110"/>
      <c r="E637" s="110"/>
      <c r="G637" s="112"/>
      <c r="K637" s="112"/>
    </row>
    <row r="638" ht="12.75" customHeight="1">
      <c r="D638" s="110"/>
      <c r="E638" s="110"/>
      <c r="G638" s="112"/>
      <c r="K638" s="112"/>
    </row>
    <row r="639" ht="12.75" customHeight="1">
      <c r="D639" s="110"/>
      <c r="E639" s="110"/>
      <c r="G639" s="112"/>
      <c r="K639" s="112"/>
    </row>
    <row r="640" ht="12.75" customHeight="1">
      <c r="D640" s="110"/>
      <c r="E640" s="110"/>
      <c r="G640" s="112"/>
      <c r="K640" s="112"/>
    </row>
    <row r="641" ht="12.75" customHeight="1">
      <c r="D641" s="110"/>
      <c r="E641" s="110"/>
      <c r="G641" s="112"/>
      <c r="K641" s="112"/>
    </row>
    <row r="642" ht="12.75" customHeight="1">
      <c r="D642" s="110"/>
      <c r="E642" s="110"/>
      <c r="G642" s="112"/>
      <c r="K642" s="112"/>
    </row>
    <row r="643" ht="12.75" customHeight="1">
      <c r="D643" s="110"/>
      <c r="E643" s="110"/>
      <c r="G643" s="112"/>
      <c r="K643" s="112"/>
    </row>
    <row r="644" ht="12.75" customHeight="1">
      <c r="D644" s="110"/>
      <c r="E644" s="110"/>
      <c r="G644" s="112"/>
      <c r="K644" s="112"/>
    </row>
    <row r="645" ht="12.75" customHeight="1">
      <c r="D645" s="110"/>
      <c r="E645" s="110"/>
      <c r="G645" s="112"/>
      <c r="K645" s="112"/>
    </row>
    <row r="646" ht="12.75" customHeight="1">
      <c r="D646" s="110"/>
      <c r="E646" s="110"/>
      <c r="G646" s="112"/>
      <c r="K646" s="112"/>
    </row>
    <row r="647" ht="12.75" customHeight="1">
      <c r="D647" s="110"/>
      <c r="E647" s="110"/>
      <c r="G647" s="112"/>
      <c r="K647" s="112"/>
    </row>
    <row r="648" ht="12.75" customHeight="1">
      <c r="D648" s="110"/>
      <c r="E648" s="110"/>
      <c r="G648" s="112"/>
      <c r="K648" s="112"/>
    </row>
    <row r="649" ht="12.75" customHeight="1">
      <c r="D649" s="110"/>
      <c r="E649" s="110"/>
      <c r="G649" s="112"/>
      <c r="K649" s="112"/>
    </row>
    <row r="650" ht="12.75" customHeight="1">
      <c r="D650" s="110"/>
      <c r="E650" s="110"/>
      <c r="G650" s="112"/>
      <c r="K650" s="112"/>
    </row>
    <row r="651" ht="12.75" customHeight="1">
      <c r="D651" s="110"/>
      <c r="E651" s="110"/>
      <c r="G651" s="112"/>
      <c r="K651" s="112"/>
    </row>
    <row r="652" ht="12.75" customHeight="1">
      <c r="D652" s="110"/>
      <c r="E652" s="110"/>
      <c r="G652" s="112"/>
      <c r="K652" s="112"/>
    </row>
    <row r="653" ht="12.75" customHeight="1">
      <c r="D653" s="110"/>
      <c r="E653" s="110"/>
      <c r="G653" s="112"/>
      <c r="K653" s="112"/>
    </row>
    <row r="654" ht="12.75" customHeight="1">
      <c r="D654" s="110"/>
      <c r="E654" s="110"/>
      <c r="G654" s="112"/>
      <c r="K654" s="112"/>
    </row>
    <row r="655" ht="12.75" customHeight="1">
      <c r="D655" s="110"/>
      <c r="E655" s="110"/>
      <c r="G655" s="112"/>
      <c r="K655" s="112"/>
    </row>
    <row r="656" ht="12.75" customHeight="1">
      <c r="D656" s="110"/>
      <c r="E656" s="110"/>
      <c r="G656" s="112"/>
      <c r="K656" s="112"/>
    </row>
    <row r="657" ht="12.75" customHeight="1">
      <c r="D657" s="110"/>
      <c r="E657" s="110"/>
      <c r="G657" s="112"/>
      <c r="K657" s="112"/>
    </row>
    <row r="658" ht="12.75" customHeight="1">
      <c r="D658" s="110"/>
      <c r="E658" s="110"/>
      <c r="G658" s="112"/>
      <c r="K658" s="112"/>
    </row>
    <row r="659" ht="12.75" customHeight="1">
      <c r="D659" s="110"/>
      <c r="E659" s="110"/>
      <c r="G659" s="112"/>
      <c r="K659" s="112"/>
    </row>
    <row r="660" ht="12.75" customHeight="1">
      <c r="D660" s="110"/>
      <c r="E660" s="110"/>
      <c r="G660" s="112"/>
      <c r="K660" s="112"/>
    </row>
    <row r="661" ht="12.75" customHeight="1">
      <c r="D661" s="110"/>
      <c r="E661" s="110"/>
      <c r="G661" s="112"/>
      <c r="K661" s="112"/>
    </row>
    <row r="662" ht="12.75" customHeight="1">
      <c r="D662" s="110"/>
      <c r="E662" s="110"/>
      <c r="G662" s="112"/>
      <c r="K662" s="112"/>
    </row>
    <row r="663" ht="12.75" customHeight="1">
      <c r="D663" s="110"/>
      <c r="E663" s="110"/>
      <c r="G663" s="112"/>
      <c r="K663" s="112"/>
    </row>
    <row r="664" ht="12.75" customHeight="1">
      <c r="D664" s="110"/>
      <c r="E664" s="110"/>
      <c r="G664" s="112"/>
      <c r="K664" s="112"/>
    </row>
    <row r="665" ht="12.75" customHeight="1">
      <c r="D665" s="110"/>
      <c r="E665" s="110"/>
      <c r="G665" s="112"/>
      <c r="K665" s="112"/>
    </row>
    <row r="666" ht="12.75" customHeight="1">
      <c r="D666" s="110"/>
      <c r="E666" s="110"/>
      <c r="G666" s="112"/>
      <c r="K666" s="112"/>
    </row>
    <row r="667" ht="12.75" customHeight="1">
      <c r="D667" s="110"/>
      <c r="E667" s="110"/>
      <c r="G667" s="112"/>
      <c r="K667" s="112"/>
    </row>
    <row r="668" ht="12.75" customHeight="1">
      <c r="D668" s="110"/>
      <c r="E668" s="110"/>
      <c r="G668" s="112"/>
      <c r="K668" s="112"/>
    </row>
    <row r="669" ht="12.75" customHeight="1">
      <c r="D669" s="110"/>
      <c r="E669" s="110"/>
      <c r="G669" s="112"/>
      <c r="K669" s="112"/>
    </row>
    <row r="670" ht="12.75" customHeight="1">
      <c r="D670" s="110"/>
      <c r="E670" s="110"/>
      <c r="G670" s="112"/>
      <c r="K670" s="112"/>
    </row>
    <row r="671" ht="12.75" customHeight="1">
      <c r="D671" s="110"/>
      <c r="E671" s="110"/>
      <c r="G671" s="112"/>
      <c r="K671" s="112"/>
    </row>
    <row r="672" ht="12.75" customHeight="1">
      <c r="D672" s="110"/>
      <c r="E672" s="110"/>
      <c r="G672" s="112"/>
      <c r="K672" s="112"/>
    </row>
    <row r="673" ht="12.75" customHeight="1">
      <c r="D673" s="110"/>
      <c r="E673" s="110"/>
      <c r="G673" s="112"/>
      <c r="K673" s="112"/>
    </row>
    <row r="674" ht="12.75" customHeight="1">
      <c r="D674" s="110"/>
      <c r="E674" s="110"/>
      <c r="G674" s="112"/>
      <c r="K674" s="112"/>
    </row>
    <row r="675" ht="12.75" customHeight="1">
      <c r="D675" s="110"/>
      <c r="E675" s="110"/>
      <c r="G675" s="112"/>
      <c r="K675" s="112"/>
    </row>
    <row r="676" ht="12.75" customHeight="1">
      <c r="D676" s="110"/>
      <c r="E676" s="110"/>
      <c r="G676" s="112"/>
      <c r="K676" s="112"/>
    </row>
    <row r="677" ht="12.75" customHeight="1">
      <c r="D677" s="110"/>
      <c r="E677" s="110"/>
      <c r="G677" s="112"/>
      <c r="K677" s="112"/>
    </row>
    <row r="678" ht="12.75" customHeight="1">
      <c r="D678" s="110"/>
      <c r="E678" s="110"/>
      <c r="G678" s="112"/>
      <c r="K678" s="112"/>
    </row>
    <row r="679" ht="12.75" customHeight="1">
      <c r="D679" s="110"/>
      <c r="E679" s="110"/>
      <c r="G679" s="112"/>
      <c r="K679" s="112"/>
    </row>
    <row r="680" ht="12.75" customHeight="1">
      <c r="D680" s="110"/>
      <c r="E680" s="110"/>
      <c r="G680" s="112"/>
      <c r="K680" s="112"/>
    </row>
    <row r="681" ht="12.75" customHeight="1">
      <c r="D681" s="110"/>
      <c r="E681" s="110"/>
      <c r="G681" s="112"/>
      <c r="K681" s="112"/>
    </row>
    <row r="682" ht="12.75" customHeight="1">
      <c r="D682" s="110"/>
      <c r="E682" s="110"/>
      <c r="G682" s="112"/>
      <c r="K682" s="112"/>
    </row>
    <row r="683" ht="12.75" customHeight="1">
      <c r="D683" s="110"/>
      <c r="E683" s="110"/>
      <c r="G683" s="112"/>
      <c r="K683" s="112"/>
    </row>
    <row r="684" ht="12.75" customHeight="1">
      <c r="D684" s="110"/>
      <c r="E684" s="110"/>
      <c r="G684" s="112"/>
      <c r="K684" s="112"/>
    </row>
    <row r="685" ht="12.75" customHeight="1">
      <c r="D685" s="110"/>
      <c r="E685" s="110"/>
      <c r="G685" s="112"/>
      <c r="K685" s="112"/>
    </row>
    <row r="686" ht="12.75" customHeight="1">
      <c r="D686" s="110"/>
      <c r="E686" s="110"/>
      <c r="G686" s="112"/>
      <c r="K686" s="112"/>
    </row>
    <row r="687" ht="12.75" customHeight="1">
      <c r="D687" s="110"/>
      <c r="E687" s="110"/>
      <c r="G687" s="112"/>
      <c r="K687" s="112"/>
    </row>
    <row r="688" ht="12.75" customHeight="1">
      <c r="D688" s="110"/>
      <c r="E688" s="110"/>
      <c r="G688" s="112"/>
      <c r="K688" s="112"/>
    </row>
    <row r="689" ht="12.75" customHeight="1">
      <c r="D689" s="110"/>
      <c r="E689" s="110"/>
      <c r="G689" s="112"/>
      <c r="K689" s="112"/>
    </row>
    <row r="690" ht="12.75" customHeight="1">
      <c r="D690" s="110"/>
      <c r="E690" s="110"/>
      <c r="G690" s="112"/>
      <c r="K690" s="112"/>
    </row>
    <row r="691" ht="12.75" customHeight="1">
      <c r="D691" s="110"/>
      <c r="E691" s="110"/>
      <c r="G691" s="112"/>
      <c r="K691" s="112"/>
    </row>
    <row r="692" ht="12.75" customHeight="1">
      <c r="D692" s="110"/>
      <c r="E692" s="110"/>
      <c r="G692" s="112"/>
      <c r="K692" s="112"/>
    </row>
    <row r="693" ht="12.75" customHeight="1">
      <c r="D693" s="110"/>
      <c r="E693" s="110"/>
      <c r="G693" s="112"/>
      <c r="K693" s="112"/>
    </row>
    <row r="694" ht="12.75" customHeight="1">
      <c r="D694" s="110"/>
      <c r="E694" s="110"/>
      <c r="G694" s="112"/>
      <c r="K694" s="112"/>
    </row>
    <row r="695" ht="12.75" customHeight="1">
      <c r="D695" s="110"/>
      <c r="E695" s="110"/>
      <c r="G695" s="112"/>
      <c r="K695" s="112"/>
    </row>
    <row r="696" ht="12.75" customHeight="1">
      <c r="D696" s="110"/>
      <c r="E696" s="110"/>
      <c r="G696" s="112"/>
      <c r="K696" s="112"/>
    </row>
    <row r="697" ht="12.75" customHeight="1">
      <c r="D697" s="110"/>
      <c r="E697" s="110"/>
      <c r="G697" s="112"/>
      <c r="K697" s="112"/>
    </row>
    <row r="698" ht="12.75" customHeight="1">
      <c r="D698" s="110"/>
      <c r="E698" s="110"/>
      <c r="G698" s="112"/>
      <c r="K698" s="112"/>
    </row>
    <row r="699" ht="12.75" customHeight="1">
      <c r="D699" s="110"/>
      <c r="E699" s="110"/>
      <c r="G699" s="112"/>
      <c r="K699" s="112"/>
    </row>
    <row r="700" ht="12.75" customHeight="1">
      <c r="D700" s="110"/>
      <c r="E700" s="110"/>
      <c r="G700" s="112"/>
      <c r="K700" s="112"/>
    </row>
    <row r="701" ht="12.75" customHeight="1">
      <c r="D701" s="110"/>
      <c r="E701" s="110"/>
      <c r="G701" s="112"/>
      <c r="K701" s="112"/>
    </row>
    <row r="702" ht="12.75" customHeight="1">
      <c r="D702" s="110"/>
      <c r="E702" s="110"/>
      <c r="G702" s="112"/>
      <c r="K702" s="112"/>
    </row>
    <row r="703" ht="12.75" customHeight="1">
      <c r="D703" s="110"/>
      <c r="E703" s="110"/>
      <c r="G703" s="112"/>
      <c r="K703" s="112"/>
    </row>
    <row r="704" ht="12.75" customHeight="1">
      <c r="D704" s="110"/>
      <c r="E704" s="110"/>
      <c r="G704" s="112"/>
      <c r="K704" s="112"/>
    </row>
    <row r="705" ht="12.75" customHeight="1">
      <c r="D705" s="110"/>
      <c r="E705" s="110"/>
      <c r="G705" s="112"/>
      <c r="K705" s="112"/>
    </row>
    <row r="706" ht="12.75" customHeight="1">
      <c r="D706" s="110"/>
      <c r="E706" s="110"/>
      <c r="G706" s="112"/>
      <c r="K706" s="112"/>
    </row>
    <row r="707" ht="12.75" customHeight="1">
      <c r="D707" s="110"/>
      <c r="E707" s="110"/>
      <c r="G707" s="112"/>
      <c r="K707" s="112"/>
    </row>
    <row r="708" ht="12.75" customHeight="1">
      <c r="D708" s="110"/>
      <c r="E708" s="110"/>
      <c r="G708" s="112"/>
      <c r="K708" s="112"/>
    </row>
    <row r="709" ht="12.75" customHeight="1">
      <c r="D709" s="110"/>
      <c r="E709" s="110"/>
      <c r="G709" s="112"/>
      <c r="K709" s="112"/>
    </row>
    <row r="710" ht="12.75" customHeight="1">
      <c r="D710" s="110"/>
      <c r="E710" s="110"/>
      <c r="G710" s="112"/>
      <c r="K710" s="112"/>
    </row>
    <row r="711" ht="12.75" customHeight="1">
      <c r="D711" s="110"/>
      <c r="E711" s="110"/>
      <c r="G711" s="112"/>
      <c r="K711" s="112"/>
    </row>
    <row r="712" ht="12.75" customHeight="1">
      <c r="D712" s="110"/>
      <c r="E712" s="110"/>
      <c r="G712" s="112"/>
      <c r="K712" s="112"/>
    </row>
    <row r="713" ht="12.75" customHeight="1">
      <c r="D713" s="110"/>
      <c r="E713" s="110"/>
      <c r="G713" s="112"/>
      <c r="K713" s="112"/>
    </row>
    <row r="714" ht="12.75" customHeight="1">
      <c r="D714" s="110"/>
      <c r="E714" s="110"/>
      <c r="G714" s="112"/>
      <c r="K714" s="112"/>
    </row>
    <row r="715" ht="12.75" customHeight="1">
      <c r="D715" s="110"/>
      <c r="E715" s="110"/>
      <c r="G715" s="112"/>
      <c r="K715" s="112"/>
    </row>
    <row r="716" ht="12.75" customHeight="1">
      <c r="D716" s="110"/>
      <c r="E716" s="110"/>
      <c r="G716" s="112"/>
      <c r="K716" s="112"/>
    </row>
    <row r="717" ht="12.75" customHeight="1">
      <c r="D717" s="110"/>
      <c r="E717" s="110"/>
      <c r="G717" s="112"/>
      <c r="K717" s="112"/>
    </row>
    <row r="718" ht="12.75" customHeight="1">
      <c r="D718" s="110"/>
      <c r="E718" s="110"/>
      <c r="G718" s="112"/>
      <c r="K718" s="112"/>
    </row>
    <row r="719" ht="12.75" customHeight="1">
      <c r="D719" s="110"/>
      <c r="E719" s="110"/>
      <c r="G719" s="112"/>
      <c r="K719" s="112"/>
    </row>
    <row r="720" ht="12.75" customHeight="1">
      <c r="D720" s="110"/>
      <c r="E720" s="110"/>
      <c r="G720" s="112"/>
      <c r="K720" s="112"/>
    </row>
    <row r="721" ht="12.75" customHeight="1">
      <c r="D721" s="110"/>
      <c r="E721" s="110"/>
      <c r="G721" s="112"/>
      <c r="K721" s="112"/>
    </row>
    <row r="722" ht="12.75" customHeight="1">
      <c r="D722" s="110"/>
      <c r="E722" s="110"/>
      <c r="G722" s="112"/>
      <c r="K722" s="112"/>
    </row>
    <row r="723" ht="12.75" customHeight="1">
      <c r="D723" s="110"/>
      <c r="E723" s="110"/>
      <c r="G723" s="112"/>
      <c r="K723" s="112"/>
    </row>
    <row r="724" ht="12.75" customHeight="1">
      <c r="D724" s="110"/>
      <c r="E724" s="110"/>
      <c r="G724" s="112"/>
      <c r="K724" s="112"/>
    </row>
    <row r="725" ht="12.75" customHeight="1">
      <c r="D725" s="110"/>
      <c r="E725" s="110"/>
      <c r="G725" s="112"/>
      <c r="K725" s="112"/>
    </row>
    <row r="726" ht="12.75" customHeight="1">
      <c r="D726" s="110"/>
      <c r="E726" s="110"/>
      <c r="G726" s="112"/>
      <c r="K726" s="112"/>
    </row>
    <row r="727" ht="12.75" customHeight="1">
      <c r="D727" s="110"/>
      <c r="E727" s="110"/>
      <c r="G727" s="112"/>
      <c r="K727" s="112"/>
    </row>
    <row r="728" ht="12.75" customHeight="1">
      <c r="D728" s="110"/>
      <c r="E728" s="110"/>
      <c r="G728" s="112"/>
      <c r="K728" s="112"/>
    </row>
    <row r="729" ht="12.75" customHeight="1">
      <c r="D729" s="110"/>
      <c r="E729" s="110"/>
      <c r="G729" s="112"/>
      <c r="K729" s="112"/>
    </row>
    <row r="730" ht="12.75" customHeight="1">
      <c r="D730" s="110"/>
      <c r="E730" s="110"/>
      <c r="G730" s="112"/>
      <c r="K730" s="112"/>
    </row>
    <row r="731" ht="12.75" customHeight="1">
      <c r="D731" s="110"/>
      <c r="E731" s="110"/>
      <c r="G731" s="112"/>
      <c r="K731" s="112"/>
    </row>
    <row r="732" ht="12.75" customHeight="1">
      <c r="D732" s="110"/>
      <c r="E732" s="110"/>
      <c r="G732" s="112"/>
      <c r="K732" s="112"/>
    </row>
    <row r="733" ht="12.75" customHeight="1">
      <c r="D733" s="110"/>
      <c r="E733" s="110"/>
      <c r="G733" s="112"/>
      <c r="K733" s="112"/>
    </row>
    <row r="734" ht="12.75" customHeight="1">
      <c r="D734" s="110"/>
      <c r="E734" s="110"/>
      <c r="G734" s="112"/>
      <c r="K734" s="112"/>
    </row>
    <row r="735" ht="12.75" customHeight="1">
      <c r="D735" s="110"/>
      <c r="E735" s="110"/>
      <c r="G735" s="112"/>
      <c r="K735" s="112"/>
    </row>
    <row r="736" ht="12.75" customHeight="1">
      <c r="D736" s="110"/>
      <c r="E736" s="110"/>
      <c r="G736" s="112"/>
      <c r="K736" s="112"/>
    </row>
    <row r="737" ht="12.75" customHeight="1">
      <c r="D737" s="110"/>
      <c r="E737" s="110"/>
      <c r="G737" s="112"/>
      <c r="K737" s="112"/>
    </row>
    <row r="738" ht="12.75" customHeight="1">
      <c r="D738" s="110"/>
      <c r="E738" s="110"/>
      <c r="G738" s="112"/>
      <c r="K738" s="112"/>
    </row>
    <row r="739" ht="12.75" customHeight="1">
      <c r="D739" s="110"/>
      <c r="E739" s="110"/>
      <c r="G739" s="112"/>
      <c r="K739" s="112"/>
    </row>
    <row r="740" ht="12.75" customHeight="1">
      <c r="D740" s="110"/>
      <c r="E740" s="110"/>
      <c r="G740" s="112"/>
      <c r="K740" s="112"/>
    </row>
    <row r="741" ht="12.75" customHeight="1">
      <c r="D741" s="110"/>
      <c r="E741" s="110"/>
      <c r="G741" s="112"/>
      <c r="K741" s="112"/>
    </row>
    <row r="742" ht="12.75" customHeight="1">
      <c r="D742" s="110"/>
      <c r="E742" s="110"/>
      <c r="G742" s="112"/>
      <c r="K742" s="112"/>
    </row>
    <row r="743" ht="12.75" customHeight="1">
      <c r="D743" s="110"/>
      <c r="E743" s="110"/>
      <c r="G743" s="112"/>
      <c r="K743" s="112"/>
    </row>
    <row r="744" ht="12.75" customHeight="1">
      <c r="D744" s="110"/>
      <c r="E744" s="110"/>
      <c r="G744" s="112"/>
      <c r="K744" s="112"/>
    </row>
    <row r="745" ht="12.75" customHeight="1">
      <c r="D745" s="110"/>
      <c r="E745" s="110"/>
      <c r="G745" s="112"/>
      <c r="K745" s="112"/>
    </row>
    <row r="746" ht="12.75" customHeight="1">
      <c r="D746" s="110"/>
      <c r="E746" s="110"/>
      <c r="G746" s="112"/>
      <c r="K746" s="112"/>
    </row>
    <row r="747" ht="12.75" customHeight="1">
      <c r="D747" s="110"/>
      <c r="E747" s="110"/>
      <c r="G747" s="112"/>
      <c r="K747" s="112"/>
    </row>
    <row r="748" ht="12.75" customHeight="1">
      <c r="D748" s="110"/>
      <c r="E748" s="110"/>
      <c r="G748" s="112"/>
      <c r="K748" s="112"/>
    </row>
    <row r="749" ht="12.75" customHeight="1">
      <c r="D749" s="110"/>
      <c r="E749" s="110"/>
      <c r="G749" s="112"/>
      <c r="K749" s="112"/>
    </row>
    <row r="750" ht="12.75" customHeight="1">
      <c r="D750" s="110"/>
      <c r="E750" s="110"/>
      <c r="G750" s="112"/>
      <c r="K750" s="112"/>
    </row>
    <row r="751" ht="12.75" customHeight="1">
      <c r="D751" s="110"/>
      <c r="E751" s="110"/>
      <c r="G751" s="112"/>
      <c r="K751" s="112"/>
    </row>
    <row r="752" ht="12.75" customHeight="1">
      <c r="D752" s="110"/>
      <c r="E752" s="110"/>
      <c r="G752" s="112"/>
      <c r="K752" s="112"/>
    </row>
    <row r="753" ht="12.75" customHeight="1">
      <c r="D753" s="110"/>
      <c r="E753" s="110"/>
      <c r="G753" s="112"/>
      <c r="K753" s="112"/>
    </row>
    <row r="754" ht="12.75" customHeight="1">
      <c r="D754" s="110"/>
      <c r="E754" s="110"/>
      <c r="G754" s="112"/>
      <c r="K754" s="112"/>
    </row>
    <row r="755" ht="12.75" customHeight="1">
      <c r="D755" s="110"/>
      <c r="E755" s="110"/>
      <c r="G755" s="112"/>
      <c r="K755" s="112"/>
    </row>
    <row r="756" ht="12.75" customHeight="1">
      <c r="D756" s="110"/>
      <c r="E756" s="110"/>
      <c r="G756" s="112"/>
      <c r="K756" s="112"/>
    </row>
    <row r="757" ht="12.75" customHeight="1">
      <c r="D757" s="110"/>
      <c r="E757" s="110"/>
      <c r="G757" s="112"/>
      <c r="K757" s="112"/>
    </row>
    <row r="758" ht="12.75" customHeight="1">
      <c r="D758" s="110"/>
      <c r="E758" s="110"/>
      <c r="G758" s="112"/>
      <c r="K758" s="112"/>
    </row>
    <row r="759" ht="12.75" customHeight="1">
      <c r="D759" s="110"/>
      <c r="E759" s="110"/>
      <c r="G759" s="112"/>
      <c r="K759" s="112"/>
    </row>
    <row r="760" ht="12.75" customHeight="1">
      <c r="D760" s="110"/>
      <c r="E760" s="110"/>
      <c r="G760" s="112"/>
      <c r="K760" s="112"/>
    </row>
    <row r="761" ht="12.75" customHeight="1">
      <c r="D761" s="110"/>
      <c r="E761" s="110"/>
      <c r="G761" s="112"/>
      <c r="K761" s="112"/>
    </row>
    <row r="762" ht="12.75" customHeight="1">
      <c r="D762" s="110"/>
      <c r="E762" s="110"/>
      <c r="G762" s="112"/>
      <c r="K762" s="112"/>
    </row>
    <row r="763" ht="12.75" customHeight="1">
      <c r="D763" s="110"/>
      <c r="E763" s="110"/>
      <c r="G763" s="112"/>
      <c r="K763" s="112"/>
    </row>
    <row r="764" ht="12.75" customHeight="1">
      <c r="D764" s="110"/>
      <c r="E764" s="110"/>
      <c r="G764" s="112"/>
      <c r="K764" s="112"/>
    </row>
    <row r="765" ht="12.75" customHeight="1">
      <c r="D765" s="110"/>
      <c r="E765" s="110"/>
      <c r="G765" s="112"/>
      <c r="K765" s="112"/>
    </row>
    <row r="766" ht="12.75" customHeight="1">
      <c r="D766" s="110"/>
      <c r="E766" s="110"/>
      <c r="G766" s="112"/>
      <c r="K766" s="112"/>
    </row>
    <row r="767" ht="12.75" customHeight="1">
      <c r="D767" s="110"/>
      <c r="E767" s="110"/>
      <c r="G767" s="112"/>
      <c r="K767" s="112"/>
    </row>
    <row r="768" ht="12.75" customHeight="1">
      <c r="D768" s="110"/>
      <c r="E768" s="110"/>
      <c r="G768" s="112"/>
      <c r="K768" s="112"/>
    </row>
    <row r="769" ht="12.75" customHeight="1">
      <c r="D769" s="110"/>
      <c r="E769" s="110"/>
      <c r="G769" s="112"/>
      <c r="K769" s="112"/>
    </row>
    <row r="770" ht="12.75" customHeight="1">
      <c r="D770" s="110"/>
      <c r="E770" s="110"/>
      <c r="G770" s="112"/>
      <c r="K770" s="112"/>
    </row>
    <row r="771" ht="12.75" customHeight="1">
      <c r="D771" s="110"/>
      <c r="E771" s="110"/>
      <c r="G771" s="112"/>
      <c r="K771" s="112"/>
    </row>
    <row r="772" ht="12.75" customHeight="1">
      <c r="D772" s="110"/>
      <c r="E772" s="110"/>
      <c r="G772" s="112"/>
      <c r="K772" s="112"/>
    </row>
    <row r="773" ht="12.75" customHeight="1">
      <c r="D773" s="110"/>
      <c r="E773" s="110"/>
      <c r="G773" s="112"/>
      <c r="K773" s="112"/>
    </row>
    <row r="774" ht="12.75" customHeight="1">
      <c r="D774" s="110"/>
      <c r="E774" s="110"/>
      <c r="G774" s="112"/>
      <c r="K774" s="112"/>
    </row>
    <row r="775" ht="12.75" customHeight="1">
      <c r="D775" s="110"/>
      <c r="E775" s="110"/>
      <c r="G775" s="112"/>
      <c r="K775" s="112"/>
    </row>
    <row r="776" ht="12.75" customHeight="1">
      <c r="D776" s="110"/>
      <c r="E776" s="110"/>
      <c r="G776" s="112"/>
      <c r="K776" s="112"/>
    </row>
    <row r="777" ht="12.75" customHeight="1">
      <c r="D777" s="110"/>
      <c r="E777" s="110"/>
      <c r="G777" s="112"/>
      <c r="K777" s="112"/>
    </row>
    <row r="778" ht="12.75" customHeight="1">
      <c r="D778" s="110"/>
      <c r="E778" s="110"/>
      <c r="G778" s="112"/>
      <c r="K778" s="112"/>
    </row>
    <row r="779" ht="12.75" customHeight="1">
      <c r="D779" s="110"/>
      <c r="E779" s="110"/>
      <c r="G779" s="112"/>
      <c r="K779" s="112"/>
    </row>
    <row r="780" ht="12.75" customHeight="1">
      <c r="D780" s="110"/>
      <c r="E780" s="110"/>
      <c r="G780" s="112"/>
      <c r="K780" s="112"/>
    </row>
    <row r="781" ht="12.75" customHeight="1">
      <c r="D781" s="110"/>
      <c r="E781" s="110"/>
      <c r="G781" s="112"/>
      <c r="K781" s="112"/>
    </row>
    <row r="782" ht="12.75" customHeight="1">
      <c r="D782" s="110"/>
      <c r="E782" s="110"/>
      <c r="G782" s="112"/>
      <c r="K782" s="112"/>
    </row>
    <row r="783" ht="12.75" customHeight="1">
      <c r="D783" s="110"/>
      <c r="E783" s="110"/>
      <c r="G783" s="112"/>
      <c r="K783" s="112"/>
    </row>
    <row r="784" ht="12.75" customHeight="1">
      <c r="D784" s="110"/>
      <c r="E784" s="110"/>
      <c r="G784" s="112"/>
      <c r="K784" s="112"/>
    </row>
    <row r="785" ht="12.75" customHeight="1">
      <c r="D785" s="110"/>
      <c r="E785" s="110"/>
      <c r="G785" s="112"/>
      <c r="K785" s="112"/>
    </row>
    <row r="786" ht="12.75" customHeight="1">
      <c r="D786" s="110"/>
      <c r="E786" s="110"/>
      <c r="G786" s="112"/>
      <c r="K786" s="112"/>
    </row>
    <row r="787" ht="12.75" customHeight="1">
      <c r="D787" s="110"/>
      <c r="E787" s="110"/>
      <c r="G787" s="112"/>
      <c r="K787" s="112"/>
    </row>
    <row r="788" ht="12.75" customHeight="1">
      <c r="D788" s="110"/>
      <c r="E788" s="110"/>
      <c r="G788" s="112"/>
      <c r="K788" s="112"/>
    </row>
    <row r="789" ht="12.75" customHeight="1">
      <c r="D789" s="110"/>
      <c r="E789" s="110"/>
      <c r="G789" s="112"/>
      <c r="K789" s="112"/>
    </row>
    <row r="790" ht="12.75" customHeight="1">
      <c r="D790" s="110"/>
      <c r="E790" s="110"/>
      <c r="G790" s="112"/>
      <c r="K790" s="112"/>
    </row>
    <row r="791" ht="12.75" customHeight="1">
      <c r="D791" s="110"/>
      <c r="E791" s="110"/>
      <c r="G791" s="112"/>
      <c r="K791" s="112"/>
    </row>
    <row r="792" ht="12.75" customHeight="1">
      <c r="D792" s="110"/>
      <c r="E792" s="110"/>
      <c r="G792" s="112"/>
      <c r="K792" s="112"/>
    </row>
    <row r="793" ht="12.75" customHeight="1">
      <c r="D793" s="110"/>
      <c r="E793" s="110"/>
      <c r="G793" s="112"/>
      <c r="K793" s="112"/>
    </row>
    <row r="794" ht="12.75" customHeight="1">
      <c r="D794" s="110"/>
      <c r="E794" s="110"/>
      <c r="G794" s="112"/>
      <c r="K794" s="112"/>
    </row>
    <row r="795" ht="12.75" customHeight="1">
      <c r="D795" s="110"/>
      <c r="E795" s="110"/>
      <c r="G795" s="112"/>
      <c r="K795" s="112"/>
    </row>
    <row r="796" ht="12.75" customHeight="1">
      <c r="D796" s="110"/>
      <c r="E796" s="110"/>
      <c r="G796" s="112"/>
      <c r="K796" s="112"/>
    </row>
    <row r="797" ht="12.75" customHeight="1">
      <c r="D797" s="110"/>
      <c r="E797" s="110"/>
      <c r="G797" s="112"/>
      <c r="K797" s="112"/>
    </row>
    <row r="798" ht="12.75" customHeight="1">
      <c r="D798" s="110"/>
      <c r="E798" s="110"/>
      <c r="G798" s="112"/>
      <c r="K798" s="112"/>
    </row>
    <row r="799" ht="12.75" customHeight="1">
      <c r="D799" s="110"/>
      <c r="E799" s="110"/>
      <c r="G799" s="112"/>
      <c r="K799" s="112"/>
    </row>
    <row r="800" ht="12.75" customHeight="1">
      <c r="D800" s="110"/>
      <c r="E800" s="110"/>
      <c r="G800" s="112"/>
      <c r="K800" s="112"/>
    </row>
    <row r="801" ht="12.75" customHeight="1">
      <c r="D801" s="110"/>
      <c r="E801" s="110"/>
      <c r="G801" s="112"/>
      <c r="K801" s="112"/>
    </row>
    <row r="802" ht="12.75" customHeight="1">
      <c r="D802" s="110"/>
      <c r="E802" s="110"/>
      <c r="G802" s="112"/>
      <c r="K802" s="112"/>
    </row>
    <row r="803" ht="12.75" customHeight="1">
      <c r="D803" s="110"/>
      <c r="E803" s="110"/>
      <c r="G803" s="112"/>
      <c r="K803" s="112"/>
    </row>
    <row r="804" ht="12.75" customHeight="1">
      <c r="D804" s="110"/>
      <c r="E804" s="110"/>
      <c r="G804" s="112"/>
      <c r="K804" s="112"/>
    </row>
    <row r="805" ht="12.75" customHeight="1">
      <c r="D805" s="110"/>
      <c r="E805" s="110"/>
      <c r="G805" s="112"/>
      <c r="K805" s="112"/>
    </row>
    <row r="806" ht="12.75" customHeight="1">
      <c r="D806" s="110"/>
      <c r="E806" s="110"/>
      <c r="G806" s="112"/>
      <c r="K806" s="112"/>
    </row>
    <row r="807" ht="12.75" customHeight="1">
      <c r="D807" s="110"/>
      <c r="E807" s="110"/>
      <c r="G807" s="112"/>
      <c r="K807" s="112"/>
    </row>
    <row r="808" ht="12.75" customHeight="1">
      <c r="D808" s="110"/>
      <c r="E808" s="110"/>
      <c r="G808" s="112"/>
      <c r="K808" s="112"/>
    </row>
    <row r="809" ht="12.75" customHeight="1">
      <c r="D809" s="110"/>
      <c r="E809" s="110"/>
      <c r="G809" s="112"/>
      <c r="K809" s="112"/>
    </row>
    <row r="810" ht="12.75" customHeight="1">
      <c r="D810" s="110"/>
      <c r="E810" s="110"/>
      <c r="G810" s="112"/>
      <c r="K810" s="112"/>
    </row>
    <row r="811" ht="12.75" customHeight="1">
      <c r="D811" s="110"/>
      <c r="E811" s="110"/>
      <c r="G811" s="112"/>
      <c r="K811" s="112"/>
    </row>
    <row r="812" ht="12.75" customHeight="1">
      <c r="D812" s="110"/>
      <c r="E812" s="110"/>
      <c r="G812" s="112"/>
      <c r="K812" s="112"/>
    </row>
    <row r="813" ht="12.75" customHeight="1">
      <c r="D813" s="110"/>
      <c r="E813" s="110"/>
      <c r="G813" s="112"/>
      <c r="K813" s="112"/>
    </row>
    <row r="814" ht="12.75" customHeight="1">
      <c r="D814" s="110"/>
      <c r="E814" s="110"/>
      <c r="G814" s="112"/>
      <c r="K814" s="112"/>
    </row>
    <row r="815" ht="12.75" customHeight="1">
      <c r="D815" s="110"/>
      <c r="E815" s="110"/>
      <c r="G815" s="112"/>
      <c r="K815" s="112"/>
    </row>
    <row r="816" ht="12.75" customHeight="1">
      <c r="D816" s="110"/>
      <c r="E816" s="110"/>
      <c r="G816" s="112"/>
      <c r="K816" s="112"/>
    </row>
    <row r="817" ht="12.75" customHeight="1">
      <c r="D817" s="110"/>
      <c r="E817" s="110"/>
      <c r="G817" s="112"/>
      <c r="K817" s="112"/>
    </row>
    <row r="818" ht="12.75" customHeight="1">
      <c r="D818" s="110"/>
      <c r="E818" s="110"/>
      <c r="G818" s="112"/>
      <c r="K818" s="112"/>
    </row>
    <row r="819" ht="12.75" customHeight="1">
      <c r="D819" s="110"/>
      <c r="E819" s="110"/>
      <c r="G819" s="112"/>
      <c r="K819" s="112"/>
    </row>
    <row r="820" ht="12.75" customHeight="1">
      <c r="D820" s="110"/>
      <c r="E820" s="110"/>
      <c r="G820" s="112"/>
      <c r="K820" s="112"/>
    </row>
    <row r="821" ht="12.75" customHeight="1">
      <c r="D821" s="110"/>
      <c r="E821" s="110"/>
      <c r="G821" s="112"/>
      <c r="K821" s="112"/>
    </row>
    <row r="822" ht="12.75" customHeight="1">
      <c r="D822" s="110"/>
      <c r="E822" s="110"/>
      <c r="G822" s="112"/>
      <c r="K822" s="112"/>
    </row>
    <row r="823" ht="12.75" customHeight="1">
      <c r="D823" s="110"/>
      <c r="E823" s="110"/>
      <c r="G823" s="112"/>
      <c r="K823" s="112"/>
    </row>
    <row r="824" ht="12.75" customHeight="1">
      <c r="D824" s="110"/>
      <c r="E824" s="110"/>
      <c r="G824" s="112"/>
      <c r="K824" s="112"/>
    </row>
    <row r="825" ht="12.75" customHeight="1">
      <c r="D825" s="110"/>
      <c r="E825" s="110"/>
      <c r="G825" s="112"/>
      <c r="K825" s="112"/>
    </row>
    <row r="826" ht="12.75" customHeight="1">
      <c r="D826" s="110"/>
      <c r="E826" s="110"/>
      <c r="G826" s="112"/>
      <c r="K826" s="112"/>
    </row>
    <row r="827" ht="12.75" customHeight="1">
      <c r="D827" s="110"/>
      <c r="E827" s="110"/>
      <c r="G827" s="112"/>
      <c r="K827" s="112"/>
    </row>
    <row r="828" ht="12.75" customHeight="1">
      <c r="D828" s="110"/>
      <c r="E828" s="110"/>
      <c r="G828" s="112"/>
      <c r="K828" s="112"/>
    </row>
    <row r="829" ht="12.75" customHeight="1">
      <c r="D829" s="110"/>
      <c r="E829" s="110"/>
      <c r="G829" s="112"/>
      <c r="K829" s="112"/>
    </row>
    <row r="830" ht="12.75" customHeight="1">
      <c r="D830" s="110"/>
      <c r="E830" s="110"/>
      <c r="G830" s="112"/>
      <c r="K830" s="112"/>
    </row>
    <row r="831" ht="12.75" customHeight="1">
      <c r="D831" s="110"/>
      <c r="E831" s="110"/>
      <c r="G831" s="112"/>
      <c r="K831" s="112"/>
    </row>
    <row r="832" ht="12.75" customHeight="1">
      <c r="D832" s="110"/>
      <c r="E832" s="110"/>
      <c r="G832" s="112"/>
      <c r="K832" s="112"/>
    </row>
    <row r="833" ht="12.75" customHeight="1">
      <c r="D833" s="110"/>
      <c r="E833" s="110"/>
      <c r="G833" s="112"/>
      <c r="K833" s="112"/>
    </row>
    <row r="834" ht="12.75" customHeight="1">
      <c r="D834" s="110"/>
      <c r="E834" s="110"/>
      <c r="G834" s="112"/>
      <c r="K834" s="112"/>
    </row>
    <row r="835" ht="12.75" customHeight="1">
      <c r="D835" s="110"/>
      <c r="E835" s="110"/>
      <c r="G835" s="112"/>
      <c r="K835" s="112"/>
    </row>
    <row r="836" ht="12.75" customHeight="1">
      <c r="D836" s="110"/>
      <c r="E836" s="110"/>
      <c r="G836" s="112"/>
      <c r="K836" s="112"/>
    </row>
    <row r="837" ht="12.75" customHeight="1">
      <c r="D837" s="110"/>
      <c r="E837" s="110"/>
      <c r="G837" s="112"/>
      <c r="K837" s="112"/>
    </row>
    <row r="838" ht="12.75" customHeight="1">
      <c r="D838" s="110"/>
      <c r="E838" s="110"/>
      <c r="G838" s="112"/>
      <c r="K838" s="112"/>
    </row>
    <row r="839" ht="12.75" customHeight="1">
      <c r="D839" s="110"/>
      <c r="E839" s="110"/>
      <c r="G839" s="112"/>
      <c r="K839" s="112"/>
    </row>
    <row r="840" ht="12.75" customHeight="1">
      <c r="D840" s="110"/>
      <c r="E840" s="110"/>
      <c r="G840" s="112"/>
      <c r="K840" s="112"/>
    </row>
    <row r="841" ht="12.75" customHeight="1">
      <c r="D841" s="110"/>
      <c r="E841" s="110"/>
      <c r="G841" s="112"/>
      <c r="K841" s="112"/>
    </row>
    <row r="842" ht="12.75" customHeight="1">
      <c r="D842" s="110"/>
      <c r="E842" s="110"/>
      <c r="G842" s="112"/>
      <c r="K842" s="112"/>
    </row>
    <row r="843" ht="12.75" customHeight="1">
      <c r="D843" s="110"/>
      <c r="E843" s="110"/>
      <c r="G843" s="112"/>
      <c r="K843" s="112"/>
    </row>
    <row r="844" ht="12.75" customHeight="1">
      <c r="D844" s="110"/>
      <c r="E844" s="110"/>
      <c r="G844" s="112"/>
      <c r="K844" s="112"/>
    </row>
    <row r="845" ht="12.75" customHeight="1">
      <c r="D845" s="110"/>
      <c r="E845" s="110"/>
      <c r="G845" s="112"/>
      <c r="K845" s="112"/>
    </row>
    <row r="846" ht="12.75" customHeight="1">
      <c r="D846" s="110"/>
      <c r="E846" s="110"/>
      <c r="G846" s="112"/>
      <c r="K846" s="112"/>
    </row>
    <row r="847" ht="12.75" customHeight="1">
      <c r="D847" s="110"/>
      <c r="E847" s="110"/>
      <c r="G847" s="112"/>
      <c r="K847" s="112"/>
    </row>
    <row r="848" ht="12.75" customHeight="1">
      <c r="D848" s="110"/>
      <c r="E848" s="110"/>
      <c r="G848" s="112"/>
      <c r="K848" s="112"/>
    </row>
    <row r="849" ht="12.75" customHeight="1">
      <c r="D849" s="110"/>
      <c r="E849" s="110"/>
      <c r="G849" s="112"/>
      <c r="K849" s="112"/>
    </row>
    <row r="850" ht="12.75" customHeight="1">
      <c r="D850" s="110"/>
      <c r="E850" s="110"/>
      <c r="G850" s="112"/>
      <c r="K850" s="112"/>
    </row>
    <row r="851" ht="12.75" customHeight="1">
      <c r="D851" s="110"/>
      <c r="E851" s="110"/>
      <c r="G851" s="112"/>
      <c r="K851" s="112"/>
    </row>
    <row r="852" ht="12.75" customHeight="1">
      <c r="D852" s="110"/>
      <c r="E852" s="110"/>
      <c r="G852" s="112"/>
      <c r="K852" s="112"/>
    </row>
    <row r="853" ht="12.75" customHeight="1">
      <c r="D853" s="110"/>
      <c r="E853" s="110"/>
      <c r="G853" s="112"/>
      <c r="K853" s="112"/>
    </row>
    <row r="854" ht="12.75" customHeight="1">
      <c r="D854" s="110"/>
      <c r="E854" s="110"/>
      <c r="G854" s="112"/>
      <c r="K854" s="112"/>
    </row>
    <row r="855" ht="12.75" customHeight="1">
      <c r="D855" s="110"/>
      <c r="E855" s="110"/>
      <c r="G855" s="112"/>
      <c r="K855" s="112"/>
    </row>
    <row r="856" ht="12.75" customHeight="1">
      <c r="D856" s="110"/>
      <c r="E856" s="110"/>
      <c r="G856" s="112"/>
      <c r="K856" s="112"/>
    </row>
    <row r="857" ht="12.75" customHeight="1">
      <c r="D857" s="110"/>
      <c r="E857" s="110"/>
      <c r="G857" s="112"/>
      <c r="K857" s="112"/>
    </row>
    <row r="858" ht="12.75" customHeight="1">
      <c r="D858" s="110"/>
      <c r="E858" s="110"/>
      <c r="G858" s="112"/>
      <c r="K858" s="112"/>
    </row>
    <row r="859" ht="12.75" customHeight="1">
      <c r="D859" s="110"/>
      <c r="E859" s="110"/>
      <c r="G859" s="112"/>
      <c r="K859" s="112"/>
    </row>
    <row r="860" ht="12.75" customHeight="1">
      <c r="D860" s="110"/>
      <c r="E860" s="110"/>
      <c r="G860" s="112"/>
      <c r="K860" s="112"/>
    </row>
    <row r="861" ht="12.75" customHeight="1">
      <c r="D861" s="110"/>
      <c r="E861" s="110"/>
      <c r="G861" s="112"/>
      <c r="K861" s="112"/>
    </row>
    <row r="862" ht="12.75" customHeight="1">
      <c r="D862" s="110"/>
      <c r="E862" s="110"/>
      <c r="G862" s="112"/>
      <c r="K862" s="112"/>
    </row>
    <row r="863" ht="12.75" customHeight="1">
      <c r="D863" s="110"/>
      <c r="E863" s="110"/>
      <c r="G863" s="112"/>
      <c r="K863" s="112"/>
    </row>
    <row r="864" ht="12.75" customHeight="1">
      <c r="D864" s="110"/>
      <c r="E864" s="110"/>
      <c r="G864" s="112"/>
      <c r="K864" s="112"/>
    </row>
    <row r="865" ht="12.75" customHeight="1">
      <c r="D865" s="110"/>
      <c r="E865" s="110"/>
      <c r="G865" s="112"/>
      <c r="K865" s="112"/>
    </row>
    <row r="866" ht="12.75" customHeight="1">
      <c r="D866" s="110"/>
      <c r="E866" s="110"/>
      <c r="G866" s="112"/>
      <c r="K866" s="112"/>
    </row>
    <row r="867" ht="12.75" customHeight="1">
      <c r="D867" s="110"/>
      <c r="E867" s="110"/>
      <c r="G867" s="112"/>
      <c r="K867" s="112"/>
    </row>
    <row r="868" ht="12.75" customHeight="1">
      <c r="D868" s="110"/>
      <c r="E868" s="110"/>
      <c r="G868" s="112"/>
      <c r="K868" s="112"/>
    </row>
    <row r="869" ht="12.75" customHeight="1">
      <c r="D869" s="110"/>
      <c r="E869" s="110"/>
      <c r="G869" s="112"/>
      <c r="K869" s="112"/>
    </row>
    <row r="870" ht="12.75" customHeight="1">
      <c r="D870" s="110"/>
      <c r="E870" s="110"/>
      <c r="G870" s="112"/>
      <c r="K870" s="112"/>
    </row>
    <row r="871" ht="12.75" customHeight="1">
      <c r="D871" s="110"/>
      <c r="E871" s="110"/>
      <c r="G871" s="112"/>
      <c r="K871" s="112"/>
    </row>
    <row r="872" ht="12.75" customHeight="1">
      <c r="D872" s="110"/>
      <c r="E872" s="110"/>
      <c r="G872" s="112"/>
      <c r="K872" s="112"/>
    </row>
    <row r="873" ht="12.75" customHeight="1">
      <c r="D873" s="110"/>
      <c r="E873" s="110"/>
      <c r="G873" s="112"/>
      <c r="K873" s="112"/>
    </row>
    <row r="874" ht="12.75" customHeight="1">
      <c r="D874" s="110"/>
      <c r="E874" s="110"/>
      <c r="G874" s="112"/>
      <c r="K874" s="112"/>
    </row>
    <row r="875" ht="12.75" customHeight="1">
      <c r="D875" s="110"/>
      <c r="E875" s="110"/>
      <c r="G875" s="112"/>
      <c r="K875" s="112"/>
    </row>
    <row r="876" ht="12.75" customHeight="1">
      <c r="D876" s="110"/>
      <c r="E876" s="110"/>
      <c r="G876" s="112"/>
      <c r="K876" s="112"/>
    </row>
    <row r="877" ht="12.75" customHeight="1">
      <c r="D877" s="110"/>
      <c r="E877" s="110"/>
      <c r="G877" s="112"/>
      <c r="K877" s="112"/>
    </row>
    <row r="878" ht="12.75" customHeight="1">
      <c r="D878" s="110"/>
      <c r="E878" s="110"/>
      <c r="G878" s="112"/>
      <c r="K878" s="112"/>
    </row>
    <row r="879" ht="12.75" customHeight="1">
      <c r="D879" s="110"/>
      <c r="E879" s="110"/>
      <c r="G879" s="112"/>
      <c r="K879" s="112"/>
    </row>
    <row r="880" ht="12.75" customHeight="1">
      <c r="D880" s="110"/>
      <c r="E880" s="110"/>
      <c r="G880" s="112"/>
      <c r="K880" s="112"/>
    </row>
    <row r="881" ht="12.75" customHeight="1">
      <c r="D881" s="110"/>
      <c r="E881" s="110"/>
      <c r="G881" s="112"/>
      <c r="K881" s="112"/>
    </row>
    <row r="882" ht="12.75" customHeight="1">
      <c r="D882" s="110"/>
      <c r="E882" s="110"/>
      <c r="G882" s="112"/>
      <c r="K882" s="112"/>
    </row>
    <row r="883" ht="12.75" customHeight="1">
      <c r="D883" s="110"/>
      <c r="E883" s="110"/>
      <c r="G883" s="112"/>
      <c r="K883" s="112"/>
    </row>
    <row r="884" ht="12.75" customHeight="1">
      <c r="D884" s="110"/>
      <c r="E884" s="110"/>
      <c r="G884" s="112"/>
      <c r="K884" s="112"/>
    </row>
    <row r="885" ht="12.75" customHeight="1">
      <c r="D885" s="110"/>
      <c r="E885" s="110"/>
      <c r="G885" s="112"/>
      <c r="K885" s="112"/>
    </row>
    <row r="886" ht="12.75" customHeight="1">
      <c r="D886" s="110"/>
      <c r="E886" s="110"/>
      <c r="G886" s="112"/>
      <c r="K886" s="112"/>
    </row>
    <row r="887" ht="12.75" customHeight="1">
      <c r="D887" s="110"/>
      <c r="E887" s="110"/>
      <c r="G887" s="112"/>
      <c r="K887" s="112"/>
    </row>
    <row r="888" ht="12.75" customHeight="1">
      <c r="D888" s="110"/>
      <c r="E888" s="110"/>
      <c r="G888" s="112"/>
      <c r="K888" s="112"/>
    </row>
    <row r="889" ht="12.75" customHeight="1">
      <c r="D889" s="110"/>
      <c r="E889" s="110"/>
      <c r="G889" s="112"/>
      <c r="K889" s="112"/>
    </row>
    <row r="890" ht="12.75" customHeight="1">
      <c r="D890" s="110"/>
      <c r="E890" s="110"/>
      <c r="G890" s="112"/>
      <c r="K890" s="112"/>
    </row>
    <row r="891" ht="12.75" customHeight="1">
      <c r="D891" s="110"/>
      <c r="E891" s="110"/>
      <c r="G891" s="112"/>
      <c r="K891" s="112"/>
    </row>
  </sheetData>
  <mergeCells count="211"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F1:G1"/>
    <mergeCell ref="R1:S1"/>
    <mergeCell ref="F2:G2"/>
    <mergeCell ref="R2:S2"/>
    <mergeCell ref="A5:A56"/>
    <mergeCell ref="B5:B8"/>
    <mergeCell ref="C5:C8"/>
    <mergeCell ref="R63:S63"/>
    <mergeCell ref="R64:S64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68:B71"/>
    <mergeCell ref="C68:C71"/>
    <mergeCell ref="R85:S85"/>
    <mergeCell ref="R86:S86"/>
    <mergeCell ref="R78:S78"/>
    <mergeCell ref="R79:S79"/>
    <mergeCell ref="R80:S80"/>
    <mergeCell ref="R81:S81"/>
    <mergeCell ref="R82:S82"/>
    <mergeCell ref="R83:S83"/>
    <mergeCell ref="R84:S84"/>
    <mergeCell ref="P89:Q89"/>
    <mergeCell ref="R89:S89"/>
    <mergeCell ref="P90:Q90"/>
    <mergeCell ref="R90:S90"/>
    <mergeCell ref="P91:Q91"/>
    <mergeCell ref="R91:S91"/>
    <mergeCell ref="R92:S92"/>
    <mergeCell ref="P92:Q92"/>
    <mergeCell ref="P93:Q93"/>
    <mergeCell ref="P94:Q94"/>
    <mergeCell ref="P95:Q95"/>
    <mergeCell ref="P96:Q96"/>
    <mergeCell ref="P97:Q97"/>
    <mergeCell ref="P98:Q98"/>
    <mergeCell ref="R93:S93"/>
    <mergeCell ref="R94:S94"/>
    <mergeCell ref="R95:S95"/>
    <mergeCell ref="R96:S96"/>
    <mergeCell ref="R97:S97"/>
    <mergeCell ref="R98:S98"/>
    <mergeCell ref="R99:S99"/>
    <mergeCell ref="P106:Q106"/>
    <mergeCell ref="P107:Q107"/>
    <mergeCell ref="P108:Q108"/>
    <mergeCell ref="P109:Q109"/>
    <mergeCell ref="P110:Q110"/>
    <mergeCell ref="P111:Q111"/>
    <mergeCell ref="P99:Q99"/>
    <mergeCell ref="P100:Q100"/>
    <mergeCell ref="P101:Q101"/>
    <mergeCell ref="P102:Q102"/>
    <mergeCell ref="P103:Q103"/>
    <mergeCell ref="P104:Q104"/>
    <mergeCell ref="P105:Q105"/>
    <mergeCell ref="R107:S107"/>
    <mergeCell ref="R108:S108"/>
    <mergeCell ref="R109:S109"/>
    <mergeCell ref="R110:S110"/>
    <mergeCell ref="R111:S111"/>
    <mergeCell ref="R100:S100"/>
    <mergeCell ref="R101:S101"/>
    <mergeCell ref="R102:S102"/>
    <mergeCell ref="R103:S103"/>
    <mergeCell ref="R104:S104"/>
    <mergeCell ref="R105:S105"/>
    <mergeCell ref="R106:S106"/>
    <mergeCell ref="P59:Q59"/>
    <mergeCell ref="R59:S59"/>
    <mergeCell ref="P60:Q60"/>
    <mergeCell ref="R60:S60"/>
    <mergeCell ref="P61:Q61"/>
    <mergeCell ref="R61:S61"/>
    <mergeCell ref="R62:S62"/>
    <mergeCell ref="P62:Q62"/>
    <mergeCell ref="P63:Q63"/>
    <mergeCell ref="P64:Q64"/>
    <mergeCell ref="P65:Q65"/>
    <mergeCell ref="R65:S65"/>
    <mergeCell ref="P66:Q66"/>
    <mergeCell ref="R66:S66"/>
    <mergeCell ref="P67:Q67"/>
    <mergeCell ref="R67:S67"/>
    <mergeCell ref="P68:Q68"/>
    <mergeCell ref="R68:S68"/>
    <mergeCell ref="P69:Q69"/>
    <mergeCell ref="R69:S69"/>
    <mergeCell ref="R70:S70"/>
    <mergeCell ref="P70:Q70"/>
    <mergeCell ref="P71:Q71"/>
    <mergeCell ref="P72:Q72"/>
    <mergeCell ref="P73:Q73"/>
    <mergeCell ref="P74:Q74"/>
    <mergeCell ref="P75:Q75"/>
    <mergeCell ref="P76:Q76"/>
    <mergeCell ref="R71:S71"/>
    <mergeCell ref="R72:S72"/>
    <mergeCell ref="R73:S73"/>
    <mergeCell ref="R74:S74"/>
    <mergeCell ref="R75:S75"/>
    <mergeCell ref="R76:S76"/>
    <mergeCell ref="R77:S77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R87:S87"/>
    <mergeCell ref="P88:Q88"/>
    <mergeCell ref="R88:S88"/>
    <mergeCell ref="B72:B75"/>
    <mergeCell ref="C72:C75"/>
    <mergeCell ref="B76:B79"/>
    <mergeCell ref="C76:C79"/>
    <mergeCell ref="B80:B83"/>
    <mergeCell ref="C80:C83"/>
    <mergeCell ref="B84:B87"/>
    <mergeCell ref="C84:C87"/>
    <mergeCell ref="B88:B91"/>
    <mergeCell ref="C88:C91"/>
    <mergeCell ref="B92:B95"/>
    <mergeCell ref="C92:C95"/>
    <mergeCell ref="B96:B99"/>
    <mergeCell ref="C96:C99"/>
    <mergeCell ref="B220:B223"/>
    <mergeCell ref="B224:B227"/>
    <mergeCell ref="B228:B231"/>
    <mergeCell ref="B232:B235"/>
    <mergeCell ref="B236:B239"/>
    <mergeCell ref="B240:B243"/>
    <mergeCell ref="B244:B247"/>
    <mergeCell ref="B276:B279"/>
    <mergeCell ref="B280:B283"/>
    <mergeCell ref="B284:B287"/>
    <mergeCell ref="B288:B291"/>
    <mergeCell ref="B292:B295"/>
    <mergeCell ref="B296:B299"/>
    <mergeCell ref="B300:B303"/>
    <mergeCell ref="B248:B251"/>
    <mergeCell ref="B252:B255"/>
    <mergeCell ref="B256:B259"/>
    <mergeCell ref="B260:B263"/>
    <mergeCell ref="B264:B267"/>
    <mergeCell ref="B268:B271"/>
    <mergeCell ref="B272:B275"/>
    <mergeCell ref="B100:B103"/>
    <mergeCell ref="C100:C103"/>
    <mergeCell ref="B104:B107"/>
    <mergeCell ref="C104:C107"/>
    <mergeCell ref="B33:B36"/>
    <mergeCell ref="C33:C36"/>
    <mergeCell ref="A60:A111"/>
    <mergeCell ref="B60:B63"/>
    <mergeCell ref="C60:C63"/>
    <mergeCell ref="B64:B67"/>
    <mergeCell ref="C64:C67"/>
    <mergeCell ref="B108:B111"/>
    <mergeCell ref="C108:C111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3" manualBreakCount="3">
    <brk id="32" man="1"/>
    <brk id="87" man="1"/>
    <brk id="57" man="1"/>
  </rowBreaks>
  <colBreaks count="2" manualBreakCount="2">
    <brk man="1"/>
    <brk id="1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0" width="12.57"/>
    <col customWidth="1" min="11" max="11" width="14.14"/>
    <col customWidth="1" min="12" max="14" width="12.57"/>
    <col customWidth="1" hidden="1" min="15" max="15" width="12.57"/>
    <col customWidth="1" min="16" max="16" width="12.57"/>
    <col customWidth="1" min="17" max="17" width="12.71"/>
    <col customWidth="1" min="18" max="18" width="15.14"/>
    <col customWidth="1" min="19" max="19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SUMIF(E100:E191,"Desinsetização Semestral",P100:Q191)</f>
        <v>43578.49</v>
      </c>
      <c r="G1" s="22"/>
      <c r="H1" s="23"/>
      <c r="I1" s="23"/>
      <c r="J1" s="23"/>
      <c r="K1" s="23"/>
      <c r="L1" s="24"/>
      <c r="M1" s="23"/>
      <c r="N1" s="23"/>
      <c r="O1" s="23"/>
      <c r="P1" s="23"/>
      <c r="Q1" s="23"/>
      <c r="R1" s="25"/>
      <c r="S1" s="26"/>
    </row>
    <row r="2" ht="20.25" customHeight="1">
      <c r="A2" s="27" t="s">
        <v>14</v>
      </c>
      <c r="B2" s="28"/>
      <c r="C2" s="28"/>
      <c r="D2" s="29"/>
      <c r="E2" s="29"/>
      <c r="F2" s="30">
        <f>SUM(P100:Q191)-F1</f>
        <v>90086.83</v>
      </c>
      <c r="G2" s="31"/>
      <c r="H2" s="28"/>
      <c r="I2" s="28"/>
      <c r="J2" s="28"/>
      <c r="K2" s="28"/>
      <c r="L2" s="32"/>
      <c r="M2" s="28"/>
      <c r="N2" s="28"/>
      <c r="O2" s="28"/>
      <c r="P2" s="28"/>
      <c r="Q2" s="28"/>
      <c r="R2" s="33"/>
      <c r="S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6"/>
      <c r="L3" s="38"/>
      <c r="M3" s="36"/>
      <c r="N3" s="37"/>
      <c r="O3" s="35"/>
      <c r="P3" s="37"/>
      <c r="Q3" s="37"/>
      <c r="R3" s="36"/>
      <c r="S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1" t="s">
        <v>26</v>
      </c>
      <c r="L4" s="44" t="s">
        <v>27</v>
      </c>
      <c r="M4" s="41" t="s">
        <v>28</v>
      </c>
      <c r="N4" s="43" t="s">
        <v>29</v>
      </c>
      <c r="O4" s="45"/>
      <c r="P4" s="43" t="s">
        <v>30</v>
      </c>
      <c r="Q4" s="43" t="s">
        <v>31</v>
      </c>
      <c r="R4" s="41" t="s">
        <v>105</v>
      </c>
      <c r="S4" s="46" t="s">
        <v>106</v>
      </c>
    </row>
    <row r="5" ht="24.0" customHeight="1">
      <c r="A5" s="226">
        <v>4.0</v>
      </c>
      <c r="B5" s="226">
        <v>59.0</v>
      </c>
      <c r="C5" s="227" t="s">
        <v>107</v>
      </c>
      <c r="D5" s="228">
        <v>5.0</v>
      </c>
      <c r="E5" s="229" t="s">
        <v>35</v>
      </c>
      <c r="F5" s="230">
        <v>3316.3</v>
      </c>
      <c r="G5" s="192">
        <v>3700.0</v>
      </c>
      <c r="H5" s="193">
        <v>5803.51</v>
      </c>
      <c r="I5" s="194">
        <v>3200.0</v>
      </c>
      <c r="J5" s="194">
        <v>7461.67</v>
      </c>
      <c r="K5" s="194">
        <v>1900.0</v>
      </c>
      <c r="L5" s="194">
        <v>3647.93</v>
      </c>
      <c r="M5" s="250">
        <f>1.28409*L5</f>
        <v>4684.270434</v>
      </c>
      <c r="N5" s="195">
        <v>379.74</v>
      </c>
      <c r="O5" s="196"/>
      <c r="P5" s="197">
        <f t="shared" ref="P5:P96" si="1">IF(SUM(F5:O5)&gt;0,ROUND(AVERAGE(F5:O5),2),"")</f>
        <v>3788.16</v>
      </c>
      <c r="Q5" s="198">
        <f t="shared" ref="Q5:Q96" si="2">IF(COUNTA(F5:O5)=1,P5,(IF(SUM(F5:O5)&gt;0,ROUND(STDEV(F5:O5),2),"")))</f>
        <v>2065.73</v>
      </c>
      <c r="R5" s="199">
        <f t="shared" ref="R5:R96" si="3">IF(SUM(P5:Q5)&gt;0,P5-Q5,"")</f>
        <v>1722.43</v>
      </c>
      <c r="S5" s="200">
        <f t="shared" ref="S5:S96" si="4">IF(SUM(P5:Q5)&gt;0,SUM(P5:Q5),"")</f>
        <v>5853.89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4145.37</v>
      </c>
      <c r="G6" s="202">
        <v>3330.0</v>
      </c>
      <c r="H6" s="203">
        <v>5803.51</v>
      </c>
      <c r="I6" s="204">
        <v>1600.0</v>
      </c>
      <c r="J6" s="204">
        <v>7461.67</v>
      </c>
      <c r="K6" s="204">
        <v>2185.0</v>
      </c>
      <c r="L6" s="140"/>
      <c r="M6" s="140"/>
      <c r="N6" s="205">
        <v>379.74</v>
      </c>
      <c r="O6" s="143"/>
      <c r="P6" s="144">
        <f t="shared" si="1"/>
        <v>3557.9</v>
      </c>
      <c r="Q6" s="206">
        <f t="shared" si="2"/>
        <v>2466.38</v>
      </c>
      <c r="R6" s="141">
        <f t="shared" si="3"/>
        <v>1091.52</v>
      </c>
      <c r="S6" s="207">
        <f t="shared" si="4"/>
        <v>6024.28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1530.46</v>
      </c>
      <c r="G7" s="210">
        <v>3276.0</v>
      </c>
      <c r="H7" s="211">
        <v>5739.24</v>
      </c>
      <c r="I7" s="211">
        <v>2601.79</v>
      </c>
      <c r="J7" s="211">
        <v>6887.09</v>
      </c>
      <c r="K7" s="211">
        <v>1350.0</v>
      </c>
      <c r="L7" s="212"/>
      <c r="M7" s="212"/>
      <c r="N7" s="213"/>
      <c r="O7" s="214"/>
      <c r="P7" s="215">
        <f t="shared" si="1"/>
        <v>3564.1</v>
      </c>
      <c r="Q7" s="216">
        <f t="shared" si="2"/>
        <v>2272.46</v>
      </c>
      <c r="R7" s="217">
        <f t="shared" si="3"/>
        <v>1291.64</v>
      </c>
      <c r="S7" s="218">
        <f t="shared" si="4"/>
        <v>5836.56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159.61</v>
      </c>
      <c r="G8" s="221">
        <v>930.0</v>
      </c>
      <c r="H8" s="222">
        <v>478.81</v>
      </c>
      <c r="I8" s="223">
        <v>350.0</v>
      </c>
      <c r="J8" s="222">
        <v>574.58</v>
      </c>
      <c r="K8" s="222">
        <v>550.0</v>
      </c>
      <c r="L8" s="154"/>
      <c r="M8" s="154"/>
      <c r="N8" s="156"/>
      <c r="O8" s="157"/>
      <c r="P8" s="158">
        <f t="shared" si="1"/>
        <v>507.17</v>
      </c>
      <c r="Q8" s="224">
        <f t="shared" si="2"/>
        <v>257.48</v>
      </c>
      <c r="R8" s="160">
        <f t="shared" si="3"/>
        <v>249.69</v>
      </c>
      <c r="S8" s="225">
        <f t="shared" si="4"/>
        <v>764.65</v>
      </c>
    </row>
    <row r="9" ht="24.0" customHeight="1">
      <c r="A9" s="63"/>
      <c r="B9" s="226">
        <v>60.0</v>
      </c>
      <c r="C9" s="227" t="s">
        <v>108</v>
      </c>
      <c r="D9" s="228">
        <v>5.0</v>
      </c>
      <c r="E9" s="229" t="s">
        <v>35</v>
      </c>
      <c r="F9" s="230">
        <v>1128.41</v>
      </c>
      <c r="G9" s="192">
        <v>2350.0</v>
      </c>
      <c r="H9" s="193">
        <v>2115.76</v>
      </c>
      <c r="I9" s="194">
        <v>2700.0</v>
      </c>
      <c r="J9" s="194">
        <v>2538.92</v>
      </c>
      <c r="K9" s="194">
        <v>1200.0</v>
      </c>
      <c r="L9" s="194">
        <v>1241.25</v>
      </c>
      <c r="M9" s="250">
        <f>1.28409*L9</f>
        <v>1593.876713</v>
      </c>
      <c r="N9" s="195">
        <v>379.74</v>
      </c>
      <c r="O9" s="196"/>
      <c r="P9" s="197">
        <f t="shared" si="1"/>
        <v>1694.22</v>
      </c>
      <c r="Q9" s="198">
        <f t="shared" si="2"/>
        <v>777.85</v>
      </c>
      <c r="R9" s="199">
        <f t="shared" si="3"/>
        <v>916.37</v>
      </c>
      <c r="S9" s="200">
        <f t="shared" si="4"/>
        <v>2472.07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1410.51</v>
      </c>
      <c r="G10" s="202">
        <v>2115.0</v>
      </c>
      <c r="H10" s="203">
        <v>2115.76</v>
      </c>
      <c r="I10" s="204">
        <v>1350.0</v>
      </c>
      <c r="J10" s="204">
        <v>2538.92</v>
      </c>
      <c r="K10" s="204">
        <v>1380.0</v>
      </c>
      <c r="L10" s="140"/>
      <c r="M10" s="140"/>
      <c r="N10" s="205">
        <v>379.74</v>
      </c>
      <c r="O10" s="143"/>
      <c r="P10" s="144">
        <f t="shared" si="1"/>
        <v>1612.85</v>
      </c>
      <c r="Q10" s="206">
        <f t="shared" si="2"/>
        <v>712.68</v>
      </c>
      <c r="R10" s="141">
        <f t="shared" si="3"/>
        <v>900.17</v>
      </c>
      <c r="S10" s="207">
        <f t="shared" si="4"/>
        <v>2325.53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309.2</v>
      </c>
      <c r="G11" s="210">
        <v>1116.0</v>
      </c>
      <c r="H11" s="211">
        <v>1159.6</v>
      </c>
      <c r="I11" s="211">
        <v>800.0</v>
      </c>
      <c r="J11" s="211">
        <v>1391.4</v>
      </c>
      <c r="K11" s="211">
        <v>950.0</v>
      </c>
      <c r="L11" s="212"/>
      <c r="M11" s="212"/>
      <c r="N11" s="213"/>
      <c r="O11" s="214"/>
      <c r="P11" s="215">
        <f t="shared" si="1"/>
        <v>954.37</v>
      </c>
      <c r="Q11" s="216">
        <f t="shared" si="2"/>
        <v>373.99</v>
      </c>
      <c r="R11" s="217">
        <f t="shared" si="3"/>
        <v>580.38</v>
      </c>
      <c r="S11" s="218">
        <f t="shared" si="4"/>
        <v>1328.36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318.76</v>
      </c>
      <c r="G12" s="221">
        <v>1116.0</v>
      </c>
      <c r="H12" s="222">
        <v>956.26</v>
      </c>
      <c r="I12" s="223">
        <v>600.0</v>
      </c>
      <c r="J12" s="222">
        <v>1147.52</v>
      </c>
      <c r="K12" s="222">
        <v>550.0</v>
      </c>
      <c r="L12" s="154"/>
      <c r="M12" s="154"/>
      <c r="N12" s="156"/>
      <c r="O12" s="157"/>
      <c r="P12" s="158">
        <f t="shared" si="1"/>
        <v>781.42</v>
      </c>
      <c r="Q12" s="224">
        <f t="shared" si="2"/>
        <v>339.72</v>
      </c>
      <c r="R12" s="160">
        <f t="shared" si="3"/>
        <v>441.7</v>
      </c>
      <c r="S12" s="225">
        <f t="shared" si="4"/>
        <v>1121.14</v>
      </c>
    </row>
    <row r="13" ht="24.0" customHeight="1">
      <c r="A13" s="63"/>
      <c r="B13" s="226">
        <v>61.0</v>
      </c>
      <c r="C13" s="227" t="s">
        <v>109</v>
      </c>
      <c r="D13" s="228">
        <v>5.0</v>
      </c>
      <c r="E13" s="229" t="s">
        <v>35</v>
      </c>
      <c r="F13" s="230">
        <v>1018.43</v>
      </c>
      <c r="G13" s="192">
        <v>2350.0</v>
      </c>
      <c r="H13" s="193">
        <v>1909.56</v>
      </c>
      <c r="I13" s="194">
        <v>3500.0</v>
      </c>
      <c r="J13" s="194">
        <v>2291.47</v>
      </c>
      <c r="K13" s="194">
        <v>1200.0</v>
      </c>
      <c r="L13" s="194">
        <v>1120.28</v>
      </c>
      <c r="M13" s="250">
        <f>1.28409*L13</f>
        <v>1438.540345</v>
      </c>
      <c r="N13" s="195">
        <v>379.74</v>
      </c>
      <c r="O13" s="196"/>
      <c r="P13" s="197">
        <f t="shared" si="1"/>
        <v>1689.78</v>
      </c>
      <c r="Q13" s="198">
        <f t="shared" si="2"/>
        <v>929.88</v>
      </c>
      <c r="R13" s="199">
        <f t="shared" si="3"/>
        <v>759.9</v>
      </c>
      <c r="S13" s="200">
        <f t="shared" si="4"/>
        <v>2619.66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1273.04</v>
      </c>
      <c r="G14" s="202">
        <v>2115.0</v>
      </c>
      <c r="H14" s="203">
        <v>1909.56</v>
      </c>
      <c r="I14" s="204">
        <v>1750.0</v>
      </c>
      <c r="J14" s="204">
        <v>2291.47</v>
      </c>
      <c r="K14" s="204">
        <v>1380.0</v>
      </c>
      <c r="L14" s="140"/>
      <c r="M14" s="140"/>
      <c r="N14" s="205">
        <v>379.74</v>
      </c>
      <c r="O14" s="143"/>
      <c r="P14" s="144">
        <f t="shared" si="1"/>
        <v>1585.54</v>
      </c>
      <c r="Q14" s="206">
        <f t="shared" si="2"/>
        <v>646.09</v>
      </c>
      <c r="R14" s="141">
        <f t="shared" si="3"/>
        <v>939.45</v>
      </c>
      <c r="S14" s="207">
        <f t="shared" si="4"/>
        <v>2231.63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300.59</v>
      </c>
      <c r="G15" s="210">
        <v>1116.0</v>
      </c>
      <c r="H15" s="211">
        <v>1127.2</v>
      </c>
      <c r="I15" s="211">
        <v>700.0</v>
      </c>
      <c r="J15" s="211">
        <v>1352.65</v>
      </c>
      <c r="K15" s="211">
        <v>550.0</v>
      </c>
      <c r="L15" s="212"/>
      <c r="M15" s="212"/>
      <c r="N15" s="213"/>
      <c r="O15" s="214"/>
      <c r="P15" s="215">
        <f t="shared" si="1"/>
        <v>857.74</v>
      </c>
      <c r="Q15" s="216">
        <f t="shared" si="2"/>
        <v>403.55</v>
      </c>
      <c r="R15" s="217">
        <f t="shared" si="3"/>
        <v>454.19</v>
      </c>
      <c r="S15" s="218">
        <f t="shared" si="4"/>
        <v>1261.29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260.79</v>
      </c>
      <c r="G16" s="221">
        <v>1116.0</v>
      </c>
      <c r="H16" s="222">
        <v>782.35</v>
      </c>
      <c r="I16" s="223">
        <v>400.0</v>
      </c>
      <c r="J16" s="222">
        <v>938.83</v>
      </c>
      <c r="K16" s="222">
        <v>550.0</v>
      </c>
      <c r="L16" s="154"/>
      <c r="M16" s="154"/>
      <c r="N16" s="156"/>
      <c r="O16" s="157"/>
      <c r="P16" s="158">
        <f t="shared" si="1"/>
        <v>674.66</v>
      </c>
      <c r="Q16" s="224">
        <f t="shared" si="2"/>
        <v>328.16</v>
      </c>
      <c r="R16" s="160">
        <f t="shared" si="3"/>
        <v>346.5</v>
      </c>
      <c r="S16" s="225">
        <f t="shared" si="4"/>
        <v>1002.82</v>
      </c>
    </row>
    <row r="17" ht="24.0" customHeight="1">
      <c r="A17" s="63"/>
      <c r="B17" s="226">
        <v>62.0</v>
      </c>
      <c r="C17" s="227" t="s">
        <v>110</v>
      </c>
      <c r="D17" s="228">
        <v>5.0</v>
      </c>
      <c r="E17" s="229" t="s">
        <v>35</v>
      </c>
      <c r="F17" s="230">
        <v>889.61</v>
      </c>
      <c r="G17" s="192">
        <v>2350.0</v>
      </c>
      <c r="H17" s="193">
        <v>1668.01</v>
      </c>
      <c r="I17" s="194">
        <v>3300.0</v>
      </c>
      <c r="J17" s="194">
        <v>2001.62</v>
      </c>
      <c r="K17" s="194">
        <v>1400.0</v>
      </c>
      <c r="L17" s="194">
        <v>978.57</v>
      </c>
      <c r="M17" s="250">
        <f>1.28409*L17</f>
        <v>1256.571951</v>
      </c>
      <c r="N17" s="195">
        <v>379.74</v>
      </c>
      <c r="O17" s="196"/>
      <c r="P17" s="197">
        <f t="shared" si="1"/>
        <v>1580.46</v>
      </c>
      <c r="Q17" s="198">
        <f t="shared" si="2"/>
        <v>876.98</v>
      </c>
      <c r="R17" s="199">
        <f t="shared" si="3"/>
        <v>703.48</v>
      </c>
      <c r="S17" s="200">
        <f t="shared" si="4"/>
        <v>2457.44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1112.01</v>
      </c>
      <c r="G18" s="202">
        <v>2115.0</v>
      </c>
      <c r="H18" s="203">
        <v>1668.01</v>
      </c>
      <c r="I18" s="204">
        <v>1650.0</v>
      </c>
      <c r="J18" s="204">
        <v>2001.62</v>
      </c>
      <c r="K18" s="204">
        <v>1610.0</v>
      </c>
      <c r="L18" s="140"/>
      <c r="M18" s="140"/>
      <c r="N18" s="205">
        <v>379.74</v>
      </c>
      <c r="O18" s="143"/>
      <c r="P18" s="144">
        <f t="shared" si="1"/>
        <v>1505.2</v>
      </c>
      <c r="Q18" s="206">
        <f t="shared" si="2"/>
        <v>591.33</v>
      </c>
      <c r="R18" s="141">
        <f t="shared" si="3"/>
        <v>913.87</v>
      </c>
      <c r="S18" s="207">
        <f t="shared" si="4"/>
        <v>2096.53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412.91</v>
      </c>
      <c r="G19" s="210">
        <v>1476.0</v>
      </c>
      <c r="H19" s="211">
        <v>1548.4</v>
      </c>
      <c r="I19" s="211">
        <v>900.0</v>
      </c>
      <c r="J19" s="211">
        <v>1858.09</v>
      </c>
      <c r="K19" s="211">
        <v>850.0</v>
      </c>
      <c r="L19" s="212"/>
      <c r="M19" s="212"/>
      <c r="N19" s="213"/>
      <c r="O19" s="214"/>
      <c r="P19" s="215">
        <f t="shared" si="1"/>
        <v>1174.23</v>
      </c>
      <c r="Q19" s="216">
        <f t="shared" si="2"/>
        <v>540.12</v>
      </c>
      <c r="R19" s="217">
        <f t="shared" si="3"/>
        <v>634.11</v>
      </c>
      <c r="S19" s="218">
        <f t="shared" si="4"/>
        <v>1714.35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39.87</v>
      </c>
      <c r="G20" s="221">
        <v>930.0</v>
      </c>
      <c r="H20" s="222">
        <v>567.45</v>
      </c>
      <c r="I20" s="223">
        <v>350.0</v>
      </c>
      <c r="J20" s="222">
        <v>400.0</v>
      </c>
      <c r="K20" s="222">
        <v>350.0</v>
      </c>
      <c r="L20" s="154"/>
      <c r="M20" s="154"/>
      <c r="N20" s="156"/>
      <c r="O20" s="157"/>
      <c r="P20" s="158">
        <f t="shared" si="1"/>
        <v>439.55</v>
      </c>
      <c r="Q20" s="224">
        <f t="shared" si="2"/>
        <v>294.7</v>
      </c>
      <c r="R20" s="160">
        <f t="shared" si="3"/>
        <v>144.85</v>
      </c>
      <c r="S20" s="225">
        <f t="shared" si="4"/>
        <v>734.25</v>
      </c>
    </row>
    <row r="21" ht="24.0" customHeight="1">
      <c r="A21" s="63"/>
      <c r="B21" s="226">
        <v>63.0</v>
      </c>
      <c r="C21" s="227" t="s">
        <v>111</v>
      </c>
      <c r="D21" s="228">
        <v>5.0</v>
      </c>
      <c r="E21" s="229" t="s">
        <v>35</v>
      </c>
      <c r="F21" s="230">
        <v>1166.2</v>
      </c>
      <c r="G21" s="192">
        <v>2350.0</v>
      </c>
      <c r="H21" s="193">
        <v>2182.62</v>
      </c>
      <c r="I21" s="194">
        <v>3300.0</v>
      </c>
      <c r="J21" s="194">
        <v>2623.95</v>
      </c>
      <c r="K21" s="194">
        <v>1350.0</v>
      </c>
      <c r="L21" s="194">
        <v>1282.82</v>
      </c>
      <c r="M21" s="250">
        <f>1.28409*L21</f>
        <v>1647.256334</v>
      </c>
      <c r="N21" s="195">
        <v>379.74</v>
      </c>
      <c r="O21" s="196"/>
      <c r="P21" s="197">
        <f t="shared" si="1"/>
        <v>1809.18</v>
      </c>
      <c r="Q21" s="198">
        <f t="shared" si="2"/>
        <v>886.65</v>
      </c>
      <c r="R21" s="199">
        <f t="shared" si="3"/>
        <v>922.53</v>
      </c>
      <c r="S21" s="200">
        <f t="shared" si="4"/>
        <v>2695.83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1457.75</v>
      </c>
      <c r="G22" s="202">
        <v>2115.0</v>
      </c>
      <c r="H22" s="203">
        <v>2182.62</v>
      </c>
      <c r="I22" s="204">
        <v>1650.0</v>
      </c>
      <c r="J22" s="204">
        <v>2623.95</v>
      </c>
      <c r="K22" s="204">
        <v>1552.5</v>
      </c>
      <c r="L22" s="140"/>
      <c r="M22" s="140"/>
      <c r="N22" s="205">
        <v>379.74</v>
      </c>
      <c r="O22" s="143"/>
      <c r="P22" s="144">
        <f t="shared" si="1"/>
        <v>1708.79</v>
      </c>
      <c r="Q22" s="206">
        <f t="shared" si="2"/>
        <v>716.97</v>
      </c>
      <c r="R22" s="141">
        <f t="shared" si="3"/>
        <v>991.82</v>
      </c>
      <c r="S22" s="207">
        <f t="shared" si="4"/>
        <v>2425.76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541.83</v>
      </c>
      <c r="G23" s="210">
        <v>1476.0</v>
      </c>
      <c r="H23" s="211">
        <v>2031.85</v>
      </c>
      <c r="I23" s="211">
        <v>921.11</v>
      </c>
      <c r="J23" s="211">
        <v>2438.23</v>
      </c>
      <c r="K23" s="211">
        <v>850.0</v>
      </c>
      <c r="L23" s="212"/>
      <c r="M23" s="212"/>
      <c r="N23" s="213"/>
      <c r="O23" s="214"/>
      <c r="P23" s="215">
        <f t="shared" si="1"/>
        <v>1376.5</v>
      </c>
      <c r="Q23" s="216">
        <f t="shared" si="2"/>
        <v>741.34</v>
      </c>
      <c r="R23" s="217">
        <f t="shared" si="3"/>
        <v>635.16</v>
      </c>
      <c r="S23" s="218">
        <f t="shared" si="4"/>
        <v>2117.84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51.59</v>
      </c>
      <c r="G24" s="221">
        <v>930.0</v>
      </c>
      <c r="H24" s="222">
        <v>765.45</v>
      </c>
      <c r="I24" s="223">
        <v>350.0</v>
      </c>
      <c r="J24" s="222">
        <v>400.0</v>
      </c>
      <c r="K24" s="222">
        <v>450.0</v>
      </c>
      <c r="L24" s="154"/>
      <c r="M24" s="154"/>
      <c r="N24" s="156"/>
      <c r="O24" s="157"/>
      <c r="P24" s="158">
        <f t="shared" si="1"/>
        <v>491.17</v>
      </c>
      <c r="Q24" s="224">
        <f t="shared" si="2"/>
        <v>313.36</v>
      </c>
      <c r="R24" s="160">
        <f t="shared" si="3"/>
        <v>177.81</v>
      </c>
      <c r="S24" s="225">
        <f t="shared" si="4"/>
        <v>804.53</v>
      </c>
    </row>
    <row r="25" ht="24.0" customHeight="1">
      <c r="A25" s="63"/>
      <c r="B25" s="226">
        <v>64.0</v>
      </c>
      <c r="C25" s="227" t="s">
        <v>112</v>
      </c>
      <c r="D25" s="228">
        <v>5.0</v>
      </c>
      <c r="E25" s="229" t="s">
        <v>35</v>
      </c>
      <c r="F25" s="230">
        <v>1649.1</v>
      </c>
      <c r="G25" s="192">
        <v>3150.0</v>
      </c>
      <c r="H25" s="193">
        <v>3092.07</v>
      </c>
      <c r="I25" s="194">
        <v>3700.0</v>
      </c>
      <c r="J25" s="194">
        <v>3710.48</v>
      </c>
      <c r="K25" s="194">
        <v>1500.0</v>
      </c>
      <c r="L25" s="194">
        <v>1814.01</v>
      </c>
      <c r="M25" s="250">
        <f>1.28409*L25</f>
        <v>2329.352101</v>
      </c>
      <c r="N25" s="195">
        <v>379.74</v>
      </c>
      <c r="O25" s="196"/>
      <c r="P25" s="197">
        <f t="shared" si="1"/>
        <v>2369.42</v>
      </c>
      <c r="Q25" s="198">
        <f t="shared" si="2"/>
        <v>1131.6</v>
      </c>
      <c r="R25" s="199">
        <f t="shared" si="3"/>
        <v>1237.82</v>
      </c>
      <c r="S25" s="200">
        <f t="shared" si="4"/>
        <v>3501.02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2061.38</v>
      </c>
      <c r="G26" s="202">
        <v>2835.0</v>
      </c>
      <c r="H26" s="203">
        <v>3092.07</v>
      </c>
      <c r="I26" s="204">
        <v>1850.0</v>
      </c>
      <c r="J26" s="204">
        <v>3710.48</v>
      </c>
      <c r="K26" s="204">
        <v>1725.0</v>
      </c>
      <c r="L26" s="140"/>
      <c r="M26" s="140"/>
      <c r="N26" s="205">
        <v>379.74</v>
      </c>
      <c r="O26" s="143"/>
      <c r="P26" s="144">
        <f t="shared" si="1"/>
        <v>2236.24</v>
      </c>
      <c r="Q26" s="206">
        <f t="shared" si="2"/>
        <v>1091.79</v>
      </c>
      <c r="R26" s="141">
        <f t="shared" si="3"/>
        <v>1144.45</v>
      </c>
      <c r="S26" s="207">
        <f t="shared" si="4"/>
        <v>3328.03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653.53</v>
      </c>
      <c r="G27" s="210">
        <v>1836.0</v>
      </c>
      <c r="H27" s="211">
        <v>2450.74</v>
      </c>
      <c r="I27" s="211">
        <v>1111.0</v>
      </c>
      <c r="J27" s="211">
        <v>2940.89</v>
      </c>
      <c r="K27" s="211">
        <v>850.0</v>
      </c>
      <c r="L27" s="212"/>
      <c r="M27" s="212"/>
      <c r="N27" s="213"/>
      <c r="O27" s="214"/>
      <c r="P27" s="215">
        <f t="shared" si="1"/>
        <v>1640.36</v>
      </c>
      <c r="Q27" s="216">
        <f t="shared" si="2"/>
        <v>923.59</v>
      </c>
      <c r="R27" s="217">
        <f t="shared" si="3"/>
        <v>716.77</v>
      </c>
      <c r="S27" s="218">
        <f t="shared" si="4"/>
        <v>2563.95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213.78</v>
      </c>
      <c r="G28" s="221">
        <v>930.0</v>
      </c>
      <c r="H28" s="222">
        <v>641.32</v>
      </c>
      <c r="I28" s="223">
        <v>450.0</v>
      </c>
      <c r="J28" s="222">
        <v>769.59</v>
      </c>
      <c r="K28" s="222">
        <v>550.0</v>
      </c>
      <c r="L28" s="154"/>
      <c r="M28" s="154"/>
      <c r="N28" s="156"/>
      <c r="O28" s="157"/>
      <c r="P28" s="158">
        <f t="shared" si="1"/>
        <v>592.45</v>
      </c>
      <c r="Q28" s="224">
        <f t="shared" si="2"/>
        <v>250.28</v>
      </c>
      <c r="R28" s="160">
        <f t="shared" si="3"/>
        <v>342.17</v>
      </c>
      <c r="S28" s="225">
        <f t="shared" si="4"/>
        <v>842.73</v>
      </c>
    </row>
    <row r="29" ht="24.0" customHeight="1">
      <c r="A29" s="63"/>
      <c r="B29" s="226">
        <v>65.0</v>
      </c>
      <c r="C29" s="227" t="s">
        <v>113</v>
      </c>
      <c r="D29" s="228">
        <v>5.0</v>
      </c>
      <c r="E29" s="229" t="s">
        <v>35</v>
      </c>
      <c r="F29" s="230">
        <v>810.81</v>
      </c>
      <c r="G29" s="192">
        <v>2350.0</v>
      </c>
      <c r="H29" s="193">
        <v>1520.26</v>
      </c>
      <c r="I29" s="194">
        <v>2400.0</v>
      </c>
      <c r="J29" s="194">
        <v>1824.32</v>
      </c>
      <c r="K29" s="194">
        <v>1000.0</v>
      </c>
      <c r="L29" s="194">
        <v>891.89</v>
      </c>
      <c r="M29" s="250">
        <f>1.28409*L29</f>
        <v>1145.26703</v>
      </c>
      <c r="N29" s="195">
        <v>379.74</v>
      </c>
      <c r="O29" s="196"/>
      <c r="P29" s="197">
        <f t="shared" si="1"/>
        <v>1369.14</v>
      </c>
      <c r="Q29" s="198">
        <f t="shared" si="2"/>
        <v>703.53</v>
      </c>
      <c r="R29" s="199">
        <f t="shared" si="3"/>
        <v>665.61</v>
      </c>
      <c r="S29" s="200">
        <f t="shared" si="4"/>
        <v>2072.67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1013.51</v>
      </c>
      <c r="G30" s="202">
        <v>2115.0</v>
      </c>
      <c r="H30" s="203">
        <v>1520.26</v>
      </c>
      <c r="I30" s="204">
        <v>1200.0</v>
      </c>
      <c r="J30" s="204">
        <v>1824.32</v>
      </c>
      <c r="K30" s="204">
        <v>1150.0</v>
      </c>
      <c r="L30" s="140"/>
      <c r="M30" s="140"/>
      <c r="N30" s="205">
        <v>379.74</v>
      </c>
      <c r="O30" s="143"/>
      <c r="P30" s="144">
        <f t="shared" si="1"/>
        <v>1314.69</v>
      </c>
      <c r="Q30" s="206">
        <f t="shared" si="2"/>
        <v>569.74</v>
      </c>
      <c r="R30" s="141">
        <f t="shared" si="3"/>
        <v>744.95</v>
      </c>
      <c r="S30" s="207">
        <f t="shared" si="4"/>
        <v>1884.43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254.87</v>
      </c>
      <c r="G31" s="210">
        <v>1116.0</v>
      </c>
      <c r="H31" s="211">
        <v>955.77</v>
      </c>
      <c r="I31" s="211">
        <v>900.0</v>
      </c>
      <c r="J31" s="211">
        <v>1146.92</v>
      </c>
      <c r="K31" s="211">
        <v>650.0</v>
      </c>
      <c r="L31" s="212"/>
      <c r="M31" s="212"/>
      <c r="N31" s="213"/>
      <c r="O31" s="214"/>
      <c r="P31" s="215">
        <f t="shared" si="1"/>
        <v>837.26</v>
      </c>
      <c r="Q31" s="216">
        <f t="shared" si="2"/>
        <v>336.4</v>
      </c>
      <c r="R31" s="217">
        <f t="shared" si="3"/>
        <v>500.86</v>
      </c>
      <c r="S31" s="218">
        <f t="shared" si="4"/>
        <v>1173.66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188.17</v>
      </c>
      <c r="G32" s="221">
        <v>930.0</v>
      </c>
      <c r="H32" s="222">
        <v>564.49</v>
      </c>
      <c r="I32" s="223">
        <v>550.0</v>
      </c>
      <c r="J32" s="222">
        <v>677.39</v>
      </c>
      <c r="K32" s="222">
        <v>550.0</v>
      </c>
      <c r="L32" s="154"/>
      <c r="M32" s="154"/>
      <c r="N32" s="156"/>
      <c r="O32" s="157"/>
      <c r="P32" s="158">
        <f t="shared" si="1"/>
        <v>576.68</v>
      </c>
      <c r="Q32" s="224">
        <f t="shared" si="2"/>
        <v>239.79</v>
      </c>
      <c r="R32" s="160">
        <f t="shared" si="3"/>
        <v>336.89</v>
      </c>
      <c r="S32" s="225">
        <f t="shared" si="4"/>
        <v>816.47</v>
      </c>
    </row>
    <row r="33" ht="24.0" customHeight="1">
      <c r="A33" s="63"/>
      <c r="B33" s="226">
        <v>66.0</v>
      </c>
      <c r="C33" s="227" t="s">
        <v>114</v>
      </c>
      <c r="D33" s="228">
        <v>5.0</v>
      </c>
      <c r="E33" s="229" t="s">
        <v>35</v>
      </c>
      <c r="F33" s="230">
        <v>2087.89</v>
      </c>
      <c r="G33" s="192">
        <v>3150.0</v>
      </c>
      <c r="H33" s="193">
        <v>3914.79</v>
      </c>
      <c r="I33" s="194">
        <v>3500.0</v>
      </c>
      <c r="J33" s="194">
        <v>4697.75</v>
      </c>
      <c r="K33" s="194">
        <v>1300.0</v>
      </c>
      <c r="L33" s="194">
        <v>2296.68</v>
      </c>
      <c r="M33" s="250">
        <f>1.28409*L33</f>
        <v>2949.143821</v>
      </c>
      <c r="N33" s="195">
        <v>379.74</v>
      </c>
      <c r="O33" s="196"/>
      <c r="P33" s="197">
        <f t="shared" si="1"/>
        <v>2697.33</v>
      </c>
      <c r="Q33" s="198">
        <f t="shared" si="2"/>
        <v>1334.74</v>
      </c>
      <c r="R33" s="199">
        <f t="shared" si="3"/>
        <v>1362.59</v>
      </c>
      <c r="S33" s="200">
        <f t="shared" si="4"/>
        <v>4032.07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2609.86</v>
      </c>
      <c r="G34" s="202">
        <v>2835.0</v>
      </c>
      <c r="H34" s="203">
        <v>3914.79</v>
      </c>
      <c r="I34" s="204">
        <v>1750.0</v>
      </c>
      <c r="J34" s="204">
        <v>4697.75</v>
      </c>
      <c r="K34" s="204">
        <v>1495.0</v>
      </c>
      <c r="L34" s="140"/>
      <c r="M34" s="140"/>
      <c r="N34" s="205">
        <v>379.74</v>
      </c>
      <c r="O34" s="143"/>
      <c r="P34" s="144">
        <f t="shared" si="1"/>
        <v>2526.02</v>
      </c>
      <c r="Q34" s="206">
        <f t="shared" si="2"/>
        <v>1473.05</v>
      </c>
      <c r="R34" s="141">
        <f t="shared" si="3"/>
        <v>1052.97</v>
      </c>
      <c r="S34" s="207">
        <f t="shared" si="4"/>
        <v>3999.07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434.7</v>
      </c>
      <c r="G35" s="210">
        <v>1476.0</v>
      </c>
      <c r="H35" s="211">
        <v>1630.12</v>
      </c>
      <c r="I35" s="211">
        <v>900.0</v>
      </c>
      <c r="J35" s="211">
        <v>1956.15</v>
      </c>
      <c r="K35" s="211">
        <v>500.0</v>
      </c>
      <c r="L35" s="212"/>
      <c r="M35" s="212"/>
      <c r="N35" s="213"/>
      <c r="O35" s="214"/>
      <c r="P35" s="215">
        <f t="shared" si="1"/>
        <v>1149.5</v>
      </c>
      <c r="Q35" s="216">
        <f t="shared" si="2"/>
        <v>629.81</v>
      </c>
      <c r="R35" s="217">
        <f t="shared" si="3"/>
        <v>519.69</v>
      </c>
      <c r="S35" s="218">
        <f t="shared" si="4"/>
        <v>1779.31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761.56</v>
      </c>
      <c r="G36" s="221">
        <v>1836.0</v>
      </c>
      <c r="H36" s="222">
        <v>2284.66</v>
      </c>
      <c r="I36" s="223">
        <v>1300.0</v>
      </c>
      <c r="J36" s="222">
        <v>2741.6</v>
      </c>
      <c r="K36" s="222">
        <v>600.0</v>
      </c>
      <c r="L36" s="154"/>
      <c r="M36" s="154"/>
      <c r="N36" s="156"/>
      <c r="O36" s="157"/>
      <c r="P36" s="158">
        <f t="shared" si="1"/>
        <v>1587.3</v>
      </c>
      <c r="Q36" s="224">
        <f t="shared" si="2"/>
        <v>850.85</v>
      </c>
      <c r="R36" s="160">
        <f t="shared" si="3"/>
        <v>736.45</v>
      </c>
      <c r="S36" s="225">
        <f t="shared" si="4"/>
        <v>2438.15</v>
      </c>
    </row>
    <row r="37" ht="24.0" customHeight="1">
      <c r="A37" s="63"/>
      <c r="B37" s="226">
        <v>67.0</v>
      </c>
      <c r="C37" s="227" t="s">
        <v>115</v>
      </c>
      <c r="D37" s="228">
        <v>5.0</v>
      </c>
      <c r="E37" s="229" t="s">
        <v>35</v>
      </c>
      <c r="F37" s="230">
        <v>91.52</v>
      </c>
      <c r="G37" s="194">
        <v>1200.0</v>
      </c>
      <c r="H37" s="193">
        <v>205.92</v>
      </c>
      <c r="I37" s="194"/>
      <c r="J37" s="194">
        <v>205.92</v>
      </c>
      <c r="K37" s="194">
        <v>350.0</v>
      </c>
      <c r="L37" s="194">
        <v>100.67</v>
      </c>
      <c r="M37" s="194">
        <v>129.27</v>
      </c>
      <c r="N37" s="195">
        <v>379.74</v>
      </c>
      <c r="O37" s="196"/>
      <c r="P37" s="197">
        <f t="shared" si="1"/>
        <v>332.88</v>
      </c>
      <c r="Q37" s="198">
        <f t="shared" si="2"/>
        <v>366.5</v>
      </c>
      <c r="R37" s="199">
        <f t="shared" si="3"/>
        <v>-33.62</v>
      </c>
      <c r="S37" s="200">
        <f t="shared" si="4"/>
        <v>699.38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114.4</v>
      </c>
      <c r="G38" s="204">
        <v>1080.0</v>
      </c>
      <c r="H38" s="203">
        <v>205.92</v>
      </c>
      <c r="I38" s="204"/>
      <c r="J38" s="204">
        <v>205.92</v>
      </c>
      <c r="K38" s="204">
        <v>402.5</v>
      </c>
      <c r="L38" s="140"/>
      <c r="M38" s="140"/>
      <c r="N38" s="205">
        <v>379.74</v>
      </c>
      <c r="O38" s="143"/>
      <c r="P38" s="144">
        <f t="shared" si="1"/>
        <v>398.08</v>
      </c>
      <c r="Q38" s="206">
        <f t="shared" si="2"/>
        <v>352.05</v>
      </c>
      <c r="R38" s="141">
        <f t="shared" si="3"/>
        <v>46.03</v>
      </c>
      <c r="S38" s="207">
        <f t="shared" si="4"/>
        <v>750.13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45.76</v>
      </c>
      <c r="G39" s="253">
        <v>930.0</v>
      </c>
      <c r="H39" s="211">
        <v>205.92</v>
      </c>
      <c r="I39" s="211"/>
      <c r="J39" s="211">
        <v>205.92</v>
      </c>
      <c r="K39" s="211">
        <v>250.0</v>
      </c>
      <c r="L39" s="212"/>
      <c r="M39" s="212"/>
      <c r="N39" s="213"/>
      <c r="O39" s="214"/>
      <c r="P39" s="215">
        <f t="shared" si="1"/>
        <v>327.52</v>
      </c>
      <c r="Q39" s="216">
        <f t="shared" si="2"/>
        <v>345.67</v>
      </c>
      <c r="R39" s="217">
        <f t="shared" si="3"/>
        <v>-18.15</v>
      </c>
      <c r="S39" s="218">
        <f t="shared" si="4"/>
        <v>673.19</v>
      </c>
    </row>
    <row r="40" ht="24.0" customHeight="1">
      <c r="A40" s="63"/>
      <c r="B40" s="99"/>
      <c r="C40" s="99"/>
      <c r="D40" s="219">
        <v>1.0</v>
      </c>
      <c r="E40" s="220" t="s">
        <v>38</v>
      </c>
      <c r="F40" s="152">
        <v>0.0</v>
      </c>
      <c r="G40" s="223">
        <v>0.0</v>
      </c>
      <c r="H40" s="222">
        <v>0.0</v>
      </c>
      <c r="I40" s="223"/>
      <c r="J40" s="222">
        <v>0.0</v>
      </c>
      <c r="K40" s="222">
        <v>0.0</v>
      </c>
      <c r="L40" s="154"/>
      <c r="M40" s="154"/>
      <c r="N40" s="156"/>
      <c r="O40" s="157"/>
      <c r="P40" s="158" t="str">
        <f t="shared" si="1"/>
        <v/>
      </c>
      <c r="Q40" s="224" t="str">
        <f t="shared" si="2"/>
        <v/>
      </c>
      <c r="R40" s="160" t="str">
        <f t="shared" si="3"/>
        <v/>
      </c>
      <c r="S40" s="225" t="str">
        <f t="shared" si="4"/>
        <v/>
      </c>
    </row>
    <row r="41" ht="24.0" customHeight="1">
      <c r="A41" s="63"/>
      <c r="B41" s="226">
        <v>68.0</v>
      </c>
      <c r="C41" s="227" t="s">
        <v>116</v>
      </c>
      <c r="D41" s="228">
        <v>5.0</v>
      </c>
      <c r="E41" s="229" t="s">
        <v>35</v>
      </c>
      <c r="F41" s="230">
        <v>775.11</v>
      </c>
      <c r="G41" s="192">
        <v>1800.0</v>
      </c>
      <c r="H41" s="193">
        <v>1453.33</v>
      </c>
      <c r="I41" s="194">
        <v>2400.0</v>
      </c>
      <c r="J41" s="194">
        <v>1744.0</v>
      </c>
      <c r="K41" s="194">
        <v>1050.0</v>
      </c>
      <c r="L41" s="194">
        <v>852.62</v>
      </c>
      <c r="M41" s="250">
        <f>1.28409*L41</f>
        <v>1094.840816</v>
      </c>
      <c r="N41" s="195">
        <v>379.74</v>
      </c>
      <c r="O41" s="196"/>
      <c r="P41" s="197">
        <f t="shared" si="1"/>
        <v>1283.29</v>
      </c>
      <c r="Q41" s="198">
        <f t="shared" si="2"/>
        <v>623.02</v>
      </c>
      <c r="R41" s="199">
        <f t="shared" si="3"/>
        <v>660.27</v>
      </c>
      <c r="S41" s="200">
        <f t="shared" si="4"/>
        <v>1906.31</v>
      </c>
    </row>
    <row r="42" ht="24.0" customHeight="1">
      <c r="A42" s="63"/>
      <c r="B42" s="63"/>
      <c r="C42" s="63"/>
      <c r="D42" s="201">
        <v>1.0</v>
      </c>
      <c r="E42" s="137" t="s">
        <v>36</v>
      </c>
      <c r="F42" s="139">
        <v>968.89</v>
      </c>
      <c r="G42" s="202">
        <v>1620.0</v>
      </c>
      <c r="H42" s="203">
        <v>1453.33</v>
      </c>
      <c r="I42" s="204">
        <v>1200.0</v>
      </c>
      <c r="J42" s="204">
        <v>1744.0</v>
      </c>
      <c r="K42" s="204">
        <v>1207.5</v>
      </c>
      <c r="L42" s="140"/>
      <c r="M42" s="140"/>
      <c r="N42" s="205">
        <v>379.74</v>
      </c>
      <c r="O42" s="143"/>
      <c r="P42" s="144">
        <f t="shared" si="1"/>
        <v>1224.78</v>
      </c>
      <c r="Q42" s="206">
        <f t="shared" si="2"/>
        <v>457.99</v>
      </c>
      <c r="R42" s="141">
        <f t="shared" si="3"/>
        <v>766.79</v>
      </c>
      <c r="S42" s="207">
        <f t="shared" si="4"/>
        <v>1682.77</v>
      </c>
    </row>
    <row r="43" ht="24.0" customHeight="1">
      <c r="A43" s="63"/>
      <c r="B43" s="63"/>
      <c r="C43" s="63"/>
      <c r="D43" s="208">
        <v>1.0</v>
      </c>
      <c r="E43" s="209" t="s">
        <v>37</v>
      </c>
      <c r="F43" s="191">
        <v>185.12</v>
      </c>
      <c r="G43" s="210">
        <v>930.0</v>
      </c>
      <c r="H43" s="211">
        <v>691.21</v>
      </c>
      <c r="I43" s="211">
        <v>500.0</v>
      </c>
      <c r="J43" s="211">
        <v>833.06</v>
      </c>
      <c r="K43" s="211">
        <v>500.0</v>
      </c>
      <c r="L43" s="212"/>
      <c r="M43" s="212"/>
      <c r="N43" s="213"/>
      <c r="O43" s="214"/>
      <c r="P43" s="215">
        <f t="shared" si="1"/>
        <v>606.57</v>
      </c>
      <c r="Q43" s="216">
        <f t="shared" si="2"/>
        <v>269.59</v>
      </c>
      <c r="R43" s="217">
        <f t="shared" si="3"/>
        <v>336.98</v>
      </c>
      <c r="S43" s="218">
        <f t="shared" si="4"/>
        <v>876.16</v>
      </c>
    </row>
    <row r="44" ht="24.0" customHeight="1">
      <c r="A44" s="63"/>
      <c r="B44" s="99"/>
      <c r="C44" s="99"/>
      <c r="D44" s="219">
        <v>1.0</v>
      </c>
      <c r="E44" s="220" t="s">
        <v>38</v>
      </c>
      <c r="F44" s="152">
        <v>253.04</v>
      </c>
      <c r="G44" s="221">
        <v>1116.0</v>
      </c>
      <c r="H44" s="222">
        <v>759.12</v>
      </c>
      <c r="I44" s="223">
        <v>550.0</v>
      </c>
      <c r="J44" s="222">
        <v>910.94</v>
      </c>
      <c r="K44" s="222">
        <v>550.0</v>
      </c>
      <c r="L44" s="154"/>
      <c r="M44" s="154"/>
      <c r="N44" s="156"/>
      <c r="O44" s="157"/>
      <c r="P44" s="158">
        <f t="shared" si="1"/>
        <v>689.85</v>
      </c>
      <c r="Q44" s="224">
        <f t="shared" si="2"/>
        <v>305.03</v>
      </c>
      <c r="R44" s="160">
        <f t="shared" si="3"/>
        <v>384.82</v>
      </c>
      <c r="S44" s="225">
        <f t="shared" si="4"/>
        <v>994.88</v>
      </c>
    </row>
    <row r="45" ht="24.0" customHeight="1">
      <c r="A45" s="63"/>
      <c r="B45" s="226">
        <v>69.0</v>
      </c>
      <c r="C45" s="227" t="s">
        <v>117</v>
      </c>
      <c r="D45" s="228">
        <v>5.0</v>
      </c>
      <c r="E45" s="229" t="s">
        <v>35</v>
      </c>
      <c r="F45" s="230">
        <v>99.03</v>
      </c>
      <c r="G45" s="194">
        <v>1200.0</v>
      </c>
      <c r="H45" s="193">
        <v>222.82</v>
      </c>
      <c r="I45" s="194"/>
      <c r="J45" s="194">
        <v>222.82</v>
      </c>
      <c r="K45" s="194">
        <v>350.0</v>
      </c>
      <c r="L45" s="194">
        <v>108.94</v>
      </c>
      <c r="M45" s="194">
        <v>139.88</v>
      </c>
      <c r="N45" s="195">
        <v>379.74</v>
      </c>
      <c r="O45" s="196"/>
      <c r="P45" s="197">
        <f t="shared" si="1"/>
        <v>340.4</v>
      </c>
      <c r="Q45" s="198">
        <f t="shared" si="2"/>
        <v>362.58</v>
      </c>
      <c r="R45" s="199">
        <f t="shared" si="3"/>
        <v>-22.18</v>
      </c>
      <c r="S45" s="200">
        <f t="shared" si="4"/>
        <v>702.98</v>
      </c>
    </row>
    <row r="46" ht="24.0" customHeight="1">
      <c r="A46" s="63"/>
      <c r="B46" s="63"/>
      <c r="C46" s="63"/>
      <c r="D46" s="201">
        <v>1.0</v>
      </c>
      <c r="E46" s="137" t="s">
        <v>36</v>
      </c>
      <c r="F46" s="139">
        <v>123.79</v>
      </c>
      <c r="G46" s="204">
        <v>1080.0</v>
      </c>
      <c r="H46" s="203">
        <v>222.82</v>
      </c>
      <c r="I46" s="204"/>
      <c r="J46" s="204">
        <v>222.82</v>
      </c>
      <c r="K46" s="204">
        <v>402.5</v>
      </c>
      <c r="L46" s="140"/>
      <c r="M46" s="140"/>
      <c r="N46" s="205">
        <v>379.74</v>
      </c>
      <c r="O46" s="143"/>
      <c r="P46" s="144">
        <f t="shared" si="1"/>
        <v>405.28</v>
      </c>
      <c r="Q46" s="206">
        <f t="shared" si="2"/>
        <v>346.91</v>
      </c>
      <c r="R46" s="141">
        <f t="shared" si="3"/>
        <v>58.37</v>
      </c>
      <c r="S46" s="207">
        <f t="shared" si="4"/>
        <v>752.19</v>
      </c>
    </row>
    <row r="47" ht="24.0" customHeight="1">
      <c r="A47" s="63"/>
      <c r="B47" s="63"/>
      <c r="C47" s="63"/>
      <c r="D47" s="208">
        <v>1.0</v>
      </c>
      <c r="E47" s="209" t="s">
        <v>37</v>
      </c>
      <c r="F47" s="191">
        <v>49.52</v>
      </c>
      <c r="G47" s="253">
        <v>930.0</v>
      </c>
      <c r="H47" s="211">
        <v>222.82</v>
      </c>
      <c r="I47" s="211"/>
      <c r="J47" s="211">
        <v>222.82</v>
      </c>
      <c r="K47" s="211">
        <v>250.0</v>
      </c>
      <c r="L47" s="212"/>
      <c r="M47" s="212"/>
      <c r="N47" s="213"/>
      <c r="O47" s="214"/>
      <c r="P47" s="215">
        <f t="shared" si="1"/>
        <v>335.03</v>
      </c>
      <c r="Q47" s="216">
        <f t="shared" si="2"/>
        <v>342.02</v>
      </c>
      <c r="R47" s="217">
        <f t="shared" si="3"/>
        <v>-6.99</v>
      </c>
      <c r="S47" s="218">
        <f t="shared" si="4"/>
        <v>677.05</v>
      </c>
    </row>
    <row r="48" ht="24.0" customHeight="1">
      <c r="A48" s="63"/>
      <c r="B48" s="99"/>
      <c r="C48" s="99"/>
      <c r="D48" s="219">
        <v>1.0</v>
      </c>
      <c r="E48" s="220" t="s">
        <v>38</v>
      </c>
      <c r="F48" s="152">
        <v>0.0</v>
      </c>
      <c r="G48" s="223">
        <v>0.0</v>
      </c>
      <c r="H48" s="222">
        <v>0.0</v>
      </c>
      <c r="I48" s="223"/>
      <c r="J48" s="222">
        <v>0.0</v>
      </c>
      <c r="K48" s="222">
        <v>0.0</v>
      </c>
      <c r="L48" s="154"/>
      <c r="M48" s="154"/>
      <c r="N48" s="156"/>
      <c r="O48" s="157"/>
      <c r="P48" s="158" t="str">
        <f t="shared" si="1"/>
        <v/>
      </c>
      <c r="Q48" s="224" t="str">
        <f t="shared" si="2"/>
        <v/>
      </c>
      <c r="R48" s="160" t="str">
        <f t="shared" si="3"/>
        <v/>
      </c>
      <c r="S48" s="225" t="str">
        <f t="shared" si="4"/>
        <v/>
      </c>
    </row>
    <row r="49" ht="24.0" customHeight="1">
      <c r="A49" s="63"/>
      <c r="B49" s="226">
        <v>70.0</v>
      </c>
      <c r="C49" s="227" t="s">
        <v>118</v>
      </c>
      <c r="D49" s="228">
        <v>5.0</v>
      </c>
      <c r="E49" s="229" t="s">
        <v>35</v>
      </c>
      <c r="F49" s="230">
        <v>445.98</v>
      </c>
      <c r="G49" s="192">
        <v>1800.0</v>
      </c>
      <c r="H49" s="193">
        <v>836.22</v>
      </c>
      <c r="I49" s="194">
        <v>2200.0</v>
      </c>
      <c r="J49" s="194">
        <v>1003.46</v>
      </c>
      <c r="K49" s="194">
        <v>1300.0</v>
      </c>
      <c r="L49" s="194">
        <v>490.58</v>
      </c>
      <c r="M49" s="250">
        <f>1.28409*L49</f>
        <v>629.9488722</v>
      </c>
      <c r="N49" s="195">
        <v>379.74</v>
      </c>
      <c r="O49" s="196"/>
      <c r="P49" s="197">
        <f t="shared" si="1"/>
        <v>1009.55</v>
      </c>
      <c r="Q49" s="198">
        <f t="shared" si="2"/>
        <v>640.71</v>
      </c>
      <c r="R49" s="199">
        <f t="shared" si="3"/>
        <v>368.84</v>
      </c>
      <c r="S49" s="200">
        <f t="shared" si="4"/>
        <v>1650.26</v>
      </c>
    </row>
    <row r="50" ht="24.0" customHeight="1">
      <c r="A50" s="63"/>
      <c r="B50" s="63"/>
      <c r="C50" s="63"/>
      <c r="D50" s="201">
        <v>1.0</v>
      </c>
      <c r="E50" s="137" t="s">
        <v>36</v>
      </c>
      <c r="F50" s="139">
        <v>557.48</v>
      </c>
      <c r="G50" s="202">
        <v>1620.0</v>
      </c>
      <c r="H50" s="203">
        <v>836.22</v>
      </c>
      <c r="I50" s="204">
        <v>1100.0</v>
      </c>
      <c r="J50" s="204">
        <v>1003.46</v>
      </c>
      <c r="K50" s="204">
        <v>1495.0</v>
      </c>
      <c r="L50" s="140"/>
      <c r="M50" s="140"/>
      <c r="N50" s="205">
        <v>379.74</v>
      </c>
      <c r="O50" s="143"/>
      <c r="P50" s="144">
        <f t="shared" si="1"/>
        <v>998.84</v>
      </c>
      <c r="Q50" s="206">
        <f t="shared" si="2"/>
        <v>455.85</v>
      </c>
      <c r="R50" s="141">
        <f t="shared" si="3"/>
        <v>542.99</v>
      </c>
      <c r="S50" s="207">
        <f t="shared" si="4"/>
        <v>1454.69</v>
      </c>
    </row>
    <row r="51" ht="24.0" customHeight="1">
      <c r="A51" s="63"/>
      <c r="B51" s="63"/>
      <c r="C51" s="63"/>
      <c r="D51" s="208">
        <v>1.0</v>
      </c>
      <c r="E51" s="209" t="s">
        <v>37</v>
      </c>
      <c r="F51" s="191">
        <v>179.39</v>
      </c>
      <c r="G51" s="210">
        <v>930.0</v>
      </c>
      <c r="H51" s="211">
        <v>672.72</v>
      </c>
      <c r="I51" s="211">
        <v>700.0</v>
      </c>
      <c r="J51" s="211">
        <v>807.26</v>
      </c>
      <c r="K51" s="211">
        <v>850.0</v>
      </c>
      <c r="L51" s="212"/>
      <c r="M51" s="212"/>
      <c r="N51" s="213"/>
      <c r="O51" s="214"/>
      <c r="P51" s="215">
        <f t="shared" si="1"/>
        <v>689.9</v>
      </c>
      <c r="Q51" s="216">
        <f t="shared" si="2"/>
        <v>267.61</v>
      </c>
      <c r="R51" s="217">
        <f t="shared" si="3"/>
        <v>422.29</v>
      </c>
      <c r="S51" s="218">
        <f t="shared" si="4"/>
        <v>957.51</v>
      </c>
    </row>
    <row r="52" ht="24.0" customHeight="1">
      <c r="A52" s="63"/>
      <c r="B52" s="99"/>
      <c r="C52" s="99"/>
      <c r="D52" s="219">
        <v>1.0</v>
      </c>
      <c r="E52" s="220" t="s">
        <v>38</v>
      </c>
      <c r="F52" s="152">
        <v>54.5</v>
      </c>
      <c r="G52" s="221">
        <v>930.0</v>
      </c>
      <c r="H52" s="222">
        <v>345.67</v>
      </c>
      <c r="I52" s="223">
        <v>350.0</v>
      </c>
      <c r="J52" s="222">
        <v>400.0</v>
      </c>
      <c r="K52" s="222">
        <v>350.0</v>
      </c>
      <c r="L52" s="154"/>
      <c r="M52" s="154"/>
      <c r="N52" s="156"/>
      <c r="O52" s="157"/>
      <c r="P52" s="158">
        <f t="shared" si="1"/>
        <v>405.03</v>
      </c>
      <c r="Q52" s="224">
        <f t="shared" si="2"/>
        <v>285.68</v>
      </c>
      <c r="R52" s="160">
        <f t="shared" si="3"/>
        <v>119.35</v>
      </c>
      <c r="S52" s="225">
        <f t="shared" si="4"/>
        <v>690.71</v>
      </c>
    </row>
    <row r="53" ht="24.0" customHeight="1">
      <c r="A53" s="63"/>
      <c r="B53" s="226">
        <v>71.0</v>
      </c>
      <c r="C53" s="227" t="s">
        <v>119</v>
      </c>
      <c r="D53" s="228">
        <v>5.0</v>
      </c>
      <c r="E53" s="229" t="s">
        <v>35</v>
      </c>
      <c r="F53" s="230">
        <v>392.56</v>
      </c>
      <c r="G53" s="192">
        <v>1200.0</v>
      </c>
      <c r="H53" s="193">
        <v>736.05</v>
      </c>
      <c r="I53" s="194">
        <v>2200.0</v>
      </c>
      <c r="J53" s="194">
        <v>883.26</v>
      </c>
      <c r="K53" s="194">
        <v>1050.0</v>
      </c>
      <c r="L53" s="194">
        <v>431.82</v>
      </c>
      <c r="M53" s="250">
        <f>1.28409*L53</f>
        <v>554.4957438</v>
      </c>
      <c r="N53" s="195">
        <v>379.74</v>
      </c>
      <c r="O53" s="196"/>
      <c r="P53" s="197">
        <f t="shared" si="1"/>
        <v>869.77</v>
      </c>
      <c r="Q53" s="198">
        <f t="shared" si="2"/>
        <v>579.67</v>
      </c>
      <c r="R53" s="199">
        <f t="shared" si="3"/>
        <v>290.1</v>
      </c>
      <c r="S53" s="200">
        <f t="shared" si="4"/>
        <v>1449.44</v>
      </c>
    </row>
    <row r="54" ht="24.0" customHeight="1">
      <c r="A54" s="63"/>
      <c r="B54" s="63"/>
      <c r="C54" s="63"/>
      <c r="D54" s="201">
        <v>1.0</v>
      </c>
      <c r="E54" s="137" t="s">
        <v>36</v>
      </c>
      <c r="F54" s="139">
        <v>490.7</v>
      </c>
      <c r="G54" s="202">
        <v>1080.0</v>
      </c>
      <c r="H54" s="203">
        <v>736.05</v>
      </c>
      <c r="I54" s="204">
        <v>1100.0</v>
      </c>
      <c r="J54" s="204">
        <v>883.26</v>
      </c>
      <c r="K54" s="204">
        <v>1207.5</v>
      </c>
      <c r="L54" s="140"/>
      <c r="M54" s="140"/>
      <c r="N54" s="205">
        <v>379.74</v>
      </c>
      <c r="O54" s="143"/>
      <c r="P54" s="144">
        <f t="shared" si="1"/>
        <v>839.61</v>
      </c>
      <c r="Q54" s="206">
        <f t="shared" si="2"/>
        <v>318.01</v>
      </c>
      <c r="R54" s="141">
        <f t="shared" si="3"/>
        <v>521.6</v>
      </c>
      <c r="S54" s="207">
        <f t="shared" si="4"/>
        <v>1157.62</v>
      </c>
    </row>
    <row r="55" ht="24.0" customHeight="1">
      <c r="A55" s="63"/>
      <c r="B55" s="63"/>
      <c r="C55" s="63"/>
      <c r="D55" s="208">
        <v>1.0</v>
      </c>
      <c r="E55" s="209" t="s">
        <v>37</v>
      </c>
      <c r="F55" s="191">
        <v>163.62</v>
      </c>
      <c r="G55" s="210">
        <v>930.0</v>
      </c>
      <c r="H55" s="211">
        <v>613.57</v>
      </c>
      <c r="I55" s="211">
        <v>800.0</v>
      </c>
      <c r="J55" s="211">
        <v>736.29</v>
      </c>
      <c r="K55" s="211">
        <v>650.0</v>
      </c>
      <c r="L55" s="212"/>
      <c r="M55" s="212"/>
      <c r="N55" s="213"/>
      <c r="O55" s="214"/>
      <c r="P55" s="215">
        <f t="shared" si="1"/>
        <v>648.91</v>
      </c>
      <c r="Q55" s="216">
        <f t="shared" si="2"/>
        <v>263.15</v>
      </c>
      <c r="R55" s="217">
        <f t="shared" si="3"/>
        <v>385.76</v>
      </c>
      <c r="S55" s="218">
        <f t="shared" si="4"/>
        <v>912.06</v>
      </c>
    </row>
    <row r="56" ht="24.0" customHeight="1">
      <c r="A56" s="63"/>
      <c r="B56" s="99"/>
      <c r="C56" s="99"/>
      <c r="D56" s="219">
        <v>1.0</v>
      </c>
      <c r="E56" s="220" t="s">
        <v>38</v>
      </c>
      <c r="F56" s="152">
        <v>40.83</v>
      </c>
      <c r="G56" s="221">
        <v>930.0</v>
      </c>
      <c r="H56" s="222">
        <v>345.87</v>
      </c>
      <c r="I56" s="223">
        <v>400.0</v>
      </c>
      <c r="J56" s="222">
        <v>400.0</v>
      </c>
      <c r="K56" s="222">
        <v>350.0</v>
      </c>
      <c r="L56" s="154"/>
      <c r="M56" s="154"/>
      <c r="N56" s="156"/>
      <c r="O56" s="157"/>
      <c r="P56" s="158">
        <f t="shared" si="1"/>
        <v>411.12</v>
      </c>
      <c r="Q56" s="224">
        <f t="shared" si="2"/>
        <v>287.96</v>
      </c>
      <c r="R56" s="160">
        <f t="shared" si="3"/>
        <v>123.16</v>
      </c>
      <c r="S56" s="225">
        <f t="shared" si="4"/>
        <v>699.08</v>
      </c>
    </row>
    <row r="57" ht="24.0" customHeight="1">
      <c r="A57" s="63"/>
      <c r="B57" s="226">
        <v>72.0</v>
      </c>
      <c r="C57" s="227" t="s">
        <v>120</v>
      </c>
      <c r="D57" s="228">
        <v>5.0</v>
      </c>
      <c r="E57" s="229" t="s">
        <v>35</v>
      </c>
      <c r="F57" s="230">
        <v>528.64</v>
      </c>
      <c r="G57" s="192">
        <v>1800.0</v>
      </c>
      <c r="H57" s="193">
        <v>991.2</v>
      </c>
      <c r="I57" s="194">
        <v>2000.0</v>
      </c>
      <c r="J57" s="194">
        <v>1189.44</v>
      </c>
      <c r="K57" s="194">
        <v>1050.0</v>
      </c>
      <c r="L57" s="194">
        <v>581.5</v>
      </c>
      <c r="M57" s="250">
        <f>1.28409*L57</f>
        <v>746.698335</v>
      </c>
      <c r="N57" s="195">
        <v>379.74</v>
      </c>
      <c r="O57" s="196"/>
      <c r="P57" s="197">
        <f t="shared" si="1"/>
        <v>1029.69</v>
      </c>
      <c r="Q57" s="198">
        <f t="shared" si="2"/>
        <v>560.89</v>
      </c>
      <c r="R57" s="199">
        <f t="shared" si="3"/>
        <v>468.8</v>
      </c>
      <c r="S57" s="200">
        <f t="shared" si="4"/>
        <v>1590.58</v>
      </c>
    </row>
    <row r="58" ht="24.0" customHeight="1">
      <c r="A58" s="63"/>
      <c r="B58" s="63"/>
      <c r="C58" s="63"/>
      <c r="D58" s="201">
        <v>1.0</v>
      </c>
      <c r="E58" s="137" t="s">
        <v>36</v>
      </c>
      <c r="F58" s="139">
        <v>660.8</v>
      </c>
      <c r="G58" s="202">
        <v>1620.0</v>
      </c>
      <c r="H58" s="203">
        <v>991.2</v>
      </c>
      <c r="I58" s="204">
        <v>1000.0</v>
      </c>
      <c r="J58" s="204">
        <v>1189.44</v>
      </c>
      <c r="K58" s="204">
        <v>1207.5</v>
      </c>
      <c r="L58" s="140"/>
      <c r="M58" s="140"/>
      <c r="N58" s="205">
        <v>379.74</v>
      </c>
      <c r="O58" s="143"/>
      <c r="P58" s="144">
        <f t="shared" si="1"/>
        <v>1006.95</v>
      </c>
      <c r="Q58" s="206">
        <f t="shared" si="2"/>
        <v>400.6</v>
      </c>
      <c r="R58" s="141">
        <f t="shared" si="3"/>
        <v>606.35</v>
      </c>
      <c r="S58" s="207">
        <f t="shared" si="4"/>
        <v>1407.55</v>
      </c>
    </row>
    <row r="59" ht="24.0" customHeight="1">
      <c r="A59" s="63"/>
      <c r="B59" s="63"/>
      <c r="C59" s="63"/>
      <c r="D59" s="208">
        <v>1.0</v>
      </c>
      <c r="E59" s="209" t="s">
        <v>37</v>
      </c>
      <c r="F59" s="191">
        <v>222.24</v>
      </c>
      <c r="G59" s="210">
        <v>1116.0</v>
      </c>
      <c r="H59" s="211">
        <v>833.4</v>
      </c>
      <c r="I59" s="211">
        <v>800.0</v>
      </c>
      <c r="J59" s="211">
        <v>1000.08</v>
      </c>
      <c r="K59" s="211">
        <v>650.0</v>
      </c>
      <c r="L59" s="212"/>
      <c r="M59" s="212"/>
      <c r="N59" s="213"/>
      <c r="O59" s="214"/>
      <c r="P59" s="215">
        <f t="shared" si="1"/>
        <v>770.29</v>
      </c>
      <c r="Q59" s="216">
        <f t="shared" si="2"/>
        <v>313.69</v>
      </c>
      <c r="R59" s="217">
        <f t="shared" si="3"/>
        <v>456.6</v>
      </c>
      <c r="S59" s="218">
        <f t="shared" si="4"/>
        <v>1083.98</v>
      </c>
    </row>
    <row r="60" ht="24.0" customHeight="1">
      <c r="A60" s="63"/>
      <c r="B60" s="99"/>
      <c r="C60" s="99"/>
      <c r="D60" s="219">
        <v>1.0</v>
      </c>
      <c r="E60" s="220" t="s">
        <v>38</v>
      </c>
      <c r="F60" s="152">
        <v>52.6</v>
      </c>
      <c r="G60" s="221">
        <v>930.0</v>
      </c>
      <c r="H60" s="222">
        <v>389.67</v>
      </c>
      <c r="I60" s="223">
        <v>450.0</v>
      </c>
      <c r="J60" s="222">
        <v>400.0</v>
      </c>
      <c r="K60" s="222">
        <v>350.0</v>
      </c>
      <c r="L60" s="154"/>
      <c r="M60" s="154"/>
      <c r="N60" s="156"/>
      <c r="O60" s="157"/>
      <c r="P60" s="158">
        <f t="shared" si="1"/>
        <v>428.71</v>
      </c>
      <c r="Q60" s="224">
        <f t="shared" si="2"/>
        <v>283.46</v>
      </c>
      <c r="R60" s="160">
        <f t="shared" si="3"/>
        <v>145.25</v>
      </c>
      <c r="S60" s="225">
        <f t="shared" si="4"/>
        <v>712.17</v>
      </c>
    </row>
    <row r="61" ht="24.0" customHeight="1">
      <c r="A61" s="63"/>
      <c r="B61" s="226">
        <v>73.0</v>
      </c>
      <c r="C61" s="227" t="s">
        <v>121</v>
      </c>
      <c r="D61" s="228">
        <v>5.0</v>
      </c>
      <c r="E61" s="229" t="s">
        <v>35</v>
      </c>
      <c r="F61" s="230">
        <v>1443.54</v>
      </c>
      <c r="G61" s="192">
        <v>2800.0</v>
      </c>
      <c r="H61" s="193">
        <v>2706.63</v>
      </c>
      <c r="I61" s="194">
        <v>3300.0</v>
      </c>
      <c r="J61" s="194">
        <v>3247.96</v>
      </c>
      <c r="K61" s="194">
        <v>1400.0</v>
      </c>
      <c r="L61" s="194">
        <v>1587.89</v>
      </c>
      <c r="M61" s="250">
        <f>1.28409*L61</f>
        <v>2038.99367</v>
      </c>
      <c r="N61" s="195">
        <v>379.74</v>
      </c>
      <c r="O61" s="196"/>
      <c r="P61" s="197">
        <f t="shared" si="1"/>
        <v>2100.53</v>
      </c>
      <c r="Q61" s="198">
        <f t="shared" si="2"/>
        <v>985.01</v>
      </c>
      <c r="R61" s="199">
        <f t="shared" si="3"/>
        <v>1115.52</v>
      </c>
      <c r="S61" s="200">
        <f t="shared" si="4"/>
        <v>3085.54</v>
      </c>
    </row>
    <row r="62" ht="24.0" customHeight="1">
      <c r="A62" s="63"/>
      <c r="B62" s="63"/>
      <c r="C62" s="63"/>
      <c r="D62" s="201">
        <v>1.0</v>
      </c>
      <c r="E62" s="137" t="s">
        <v>36</v>
      </c>
      <c r="F62" s="139">
        <v>1804.42</v>
      </c>
      <c r="G62" s="202">
        <v>2520.0</v>
      </c>
      <c r="H62" s="203">
        <v>2706.63</v>
      </c>
      <c r="I62" s="204">
        <v>1650.0</v>
      </c>
      <c r="J62" s="204">
        <v>3247.96</v>
      </c>
      <c r="K62" s="204">
        <v>1610.0</v>
      </c>
      <c r="L62" s="140"/>
      <c r="M62" s="140"/>
      <c r="N62" s="205">
        <v>379.74</v>
      </c>
      <c r="O62" s="143"/>
      <c r="P62" s="144">
        <f t="shared" si="1"/>
        <v>1988.39</v>
      </c>
      <c r="Q62" s="206">
        <f t="shared" si="2"/>
        <v>936.69</v>
      </c>
      <c r="R62" s="141">
        <f t="shared" si="3"/>
        <v>1051.7</v>
      </c>
      <c r="S62" s="207">
        <f t="shared" si="4"/>
        <v>2925.08</v>
      </c>
    </row>
    <row r="63" ht="24.0" customHeight="1">
      <c r="A63" s="63"/>
      <c r="B63" s="63"/>
      <c r="C63" s="63"/>
      <c r="D63" s="208">
        <v>1.0</v>
      </c>
      <c r="E63" s="209" t="s">
        <v>37</v>
      </c>
      <c r="F63" s="191">
        <v>198.82</v>
      </c>
      <c r="G63" s="210">
        <v>930.0</v>
      </c>
      <c r="H63" s="211">
        <v>745.56</v>
      </c>
      <c r="I63" s="211">
        <v>600.0</v>
      </c>
      <c r="J63" s="211">
        <v>894.67</v>
      </c>
      <c r="K63" s="211">
        <v>600.0</v>
      </c>
      <c r="L63" s="212"/>
      <c r="M63" s="212"/>
      <c r="N63" s="213"/>
      <c r="O63" s="214"/>
      <c r="P63" s="215">
        <f t="shared" si="1"/>
        <v>661.51</v>
      </c>
      <c r="Q63" s="216">
        <f t="shared" si="2"/>
        <v>266.52</v>
      </c>
      <c r="R63" s="217">
        <f t="shared" si="3"/>
        <v>394.99</v>
      </c>
      <c r="S63" s="218">
        <f t="shared" si="4"/>
        <v>928.03</v>
      </c>
    </row>
    <row r="64" ht="24.0" customHeight="1">
      <c r="A64" s="63"/>
      <c r="B64" s="99"/>
      <c r="C64" s="99"/>
      <c r="D64" s="219">
        <v>1.0</v>
      </c>
      <c r="E64" s="220" t="s">
        <v>38</v>
      </c>
      <c r="F64" s="152">
        <v>653.69</v>
      </c>
      <c r="G64" s="221">
        <v>1476.0</v>
      </c>
      <c r="H64" s="222">
        <v>1961.07</v>
      </c>
      <c r="I64" s="223">
        <v>1250.0</v>
      </c>
      <c r="J64" s="222">
        <v>2353.28</v>
      </c>
      <c r="K64" s="222">
        <v>800.0</v>
      </c>
      <c r="L64" s="154"/>
      <c r="M64" s="154"/>
      <c r="N64" s="156"/>
      <c r="O64" s="157"/>
      <c r="P64" s="158">
        <f t="shared" si="1"/>
        <v>1415.67</v>
      </c>
      <c r="Q64" s="224">
        <f t="shared" si="2"/>
        <v>658.38</v>
      </c>
      <c r="R64" s="160">
        <f t="shared" si="3"/>
        <v>757.29</v>
      </c>
      <c r="S64" s="225">
        <f t="shared" si="4"/>
        <v>2074.05</v>
      </c>
    </row>
    <row r="65" ht="24.0" customHeight="1">
      <c r="A65" s="63"/>
      <c r="B65" s="226">
        <v>74.0</v>
      </c>
      <c r="C65" s="227" t="s">
        <v>122</v>
      </c>
      <c r="D65" s="228">
        <v>5.0</v>
      </c>
      <c r="E65" s="229" t="s">
        <v>35</v>
      </c>
      <c r="F65" s="230">
        <v>2025.19</v>
      </c>
      <c r="G65" s="192">
        <v>3150.0</v>
      </c>
      <c r="H65" s="193">
        <v>3797.23</v>
      </c>
      <c r="I65" s="194">
        <v>3500.0</v>
      </c>
      <c r="J65" s="194">
        <v>4556.68</v>
      </c>
      <c r="K65" s="194">
        <v>1400.0</v>
      </c>
      <c r="L65" s="194">
        <v>2227.71</v>
      </c>
      <c r="M65" s="250">
        <f>1.28409*L65</f>
        <v>2860.580134</v>
      </c>
      <c r="N65" s="195">
        <v>379.74</v>
      </c>
      <c r="O65" s="196"/>
      <c r="P65" s="197">
        <f t="shared" si="1"/>
        <v>2655.24</v>
      </c>
      <c r="Q65" s="198">
        <f t="shared" si="2"/>
        <v>1287.12</v>
      </c>
      <c r="R65" s="199">
        <f t="shared" si="3"/>
        <v>1368.12</v>
      </c>
      <c r="S65" s="200">
        <f t="shared" si="4"/>
        <v>3942.36</v>
      </c>
    </row>
    <row r="66" ht="24.0" customHeight="1">
      <c r="A66" s="63"/>
      <c r="B66" s="63"/>
      <c r="C66" s="63"/>
      <c r="D66" s="201">
        <v>1.0</v>
      </c>
      <c r="E66" s="137" t="s">
        <v>36</v>
      </c>
      <c r="F66" s="139">
        <v>2531.49</v>
      </c>
      <c r="G66" s="202">
        <v>2835.0</v>
      </c>
      <c r="H66" s="203">
        <v>3797.23</v>
      </c>
      <c r="I66" s="204">
        <v>1750.0</v>
      </c>
      <c r="J66" s="204">
        <v>4556.68</v>
      </c>
      <c r="K66" s="204">
        <v>1610.0</v>
      </c>
      <c r="L66" s="140"/>
      <c r="M66" s="140"/>
      <c r="N66" s="205">
        <v>379.74</v>
      </c>
      <c r="O66" s="143"/>
      <c r="P66" s="144">
        <f t="shared" si="1"/>
        <v>2494.31</v>
      </c>
      <c r="Q66" s="206">
        <f t="shared" si="2"/>
        <v>1406.88</v>
      </c>
      <c r="R66" s="141">
        <f t="shared" si="3"/>
        <v>1087.43</v>
      </c>
      <c r="S66" s="207">
        <f t="shared" si="4"/>
        <v>3901.19</v>
      </c>
    </row>
    <row r="67" ht="24.0" customHeight="1">
      <c r="A67" s="63"/>
      <c r="B67" s="63"/>
      <c r="C67" s="63"/>
      <c r="D67" s="208">
        <v>1.0</v>
      </c>
      <c r="E67" s="209" t="s">
        <v>37</v>
      </c>
      <c r="F67" s="191">
        <v>578.57</v>
      </c>
      <c r="G67" s="210">
        <v>1476.0</v>
      </c>
      <c r="H67" s="211">
        <v>2169.64</v>
      </c>
      <c r="I67" s="211">
        <v>1000.0</v>
      </c>
      <c r="J67" s="211">
        <v>2603.57</v>
      </c>
      <c r="K67" s="211">
        <v>750.0</v>
      </c>
      <c r="L67" s="212"/>
      <c r="M67" s="212"/>
      <c r="N67" s="213"/>
      <c r="O67" s="214"/>
      <c r="P67" s="215">
        <f t="shared" si="1"/>
        <v>1429.63</v>
      </c>
      <c r="Q67" s="216">
        <f t="shared" si="2"/>
        <v>812.24</v>
      </c>
      <c r="R67" s="217">
        <f t="shared" si="3"/>
        <v>617.39</v>
      </c>
      <c r="S67" s="218">
        <f t="shared" si="4"/>
        <v>2241.87</v>
      </c>
    </row>
    <row r="68" ht="24.0" customHeight="1">
      <c r="A68" s="63"/>
      <c r="B68" s="99"/>
      <c r="C68" s="99"/>
      <c r="D68" s="219">
        <v>1.0</v>
      </c>
      <c r="E68" s="220" t="s">
        <v>38</v>
      </c>
      <c r="F68" s="152">
        <v>542.53</v>
      </c>
      <c r="G68" s="221">
        <v>1476.0</v>
      </c>
      <c r="H68" s="222">
        <v>1627.59</v>
      </c>
      <c r="I68" s="223">
        <v>759.54</v>
      </c>
      <c r="J68" s="222">
        <v>1953.11</v>
      </c>
      <c r="K68" s="222">
        <v>700.0</v>
      </c>
      <c r="L68" s="154"/>
      <c r="M68" s="154"/>
      <c r="N68" s="156"/>
      <c r="O68" s="157"/>
      <c r="P68" s="158">
        <f t="shared" si="1"/>
        <v>1176.46</v>
      </c>
      <c r="Q68" s="224">
        <f t="shared" si="2"/>
        <v>582.95</v>
      </c>
      <c r="R68" s="160">
        <f t="shared" si="3"/>
        <v>593.51</v>
      </c>
      <c r="S68" s="225">
        <f t="shared" si="4"/>
        <v>1759.41</v>
      </c>
    </row>
    <row r="69" ht="24.0" customHeight="1">
      <c r="A69" s="63"/>
      <c r="B69" s="226">
        <v>75.0</v>
      </c>
      <c r="C69" s="227" t="s">
        <v>123</v>
      </c>
      <c r="D69" s="228">
        <v>5.0</v>
      </c>
      <c r="E69" s="229" t="s">
        <v>35</v>
      </c>
      <c r="F69" s="230">
        <v>6775.14</v>
      </c>
      <c r="G69" s="192">
        <v>4200.0</v>
      </c>
      <c r="H69" s="193">
        <v>11586.5</v>
      </c>
      <c r="I69" s="194">
        <v>4000.0</v>
      </c>
      <c r="J69" s="194">
        <v>15244.07</v>
      </c>
      <c r="K69" s="194">
        <v>2500.0</v>
      </c>
      <c r="L69" s="194">
        <v>7452.66</v>
      </c>
      <c r="M69" s="250">
        <f>1.28409*L69</f>
        <v>9569.886179</v>
      </c>
      <c r="N69" s="195">
        <v>379.74</v>
      </c>
      <c r="O69" s="196"/>
      <c r="P69" s="197">
        <f t="shared" si="1"/>
        <v>6856.44</v>
      </c>
      <c r="Q69" s="198">
        <f t="shared" si="2"/>
        <v>4698.31</v>
      </c>
      <c r="R69" s="199">
        <f t="shared" si="3"/>
        <v>2158.13</v>
      </c>
      <c r="S69" s="200">
        <f t="shared" si="4"/>
        <v>11554.75</v>
      </c>
    </row>
    <row r="70" ht="24.0" customHeight="1">
      <c r="A70" s="63"/>
      <c r="B70" s="63"/>
      <c r="C70" s="63"/>
      <c r="D70" s="201">
        <v>1.0</v>
      </c>
      <c r="E70" s="137" t="s">
        <v>36</v>
      </c>
      <c r="F70" s="139">
        <v>8468.93</v>
      </c>
      <c r="G70" s="202">
        <v>3780.0</v>
      </c>
      <c r="H70" s="203">
        <v>11586.5</v>
      </c>
      <c r="I70" s="204">
        <v>2000.0</v>
      </c>
      <c r="J70" s="204">
        <v>15244.07</v>
      </c>
      <c r="K70" s="204">
        <v>2875.0</v>
      </c>
      <c r="L70" s="140"/>
      <c r="M70" s="140"/>
      <c r="N70" s="205">
        <v>379.74</v>
      </c>
      <c r="O70" s="143"/>
      <c r="P70" s="144">
        <f t="shared" si="1"/>
        <v>6333.46</v>
      </c>
      <c r="Q70" s="206">
        <f t="shared" si="2"/>
        <v>5541.67</v>
      </c>
      <c r="R70" s="141">
        <f t="shared" si="3"/>
        <v>791.79</v>
      </c>
      <c r="S70" s="207">
        <f t="shared" si="4"/>
        <v>11875.13</v>
      </c>
    </row>
    <row r="71" ht="24.0" customHeight="1">
      <c r="A71" s="63"/>
      <c r="B71" s="63"/>
      <c r="C71" s="63"/>
      <c r="D71" s="208">
        <v>1.0</v>
      </c>
      <c r="E71" s="209" t="s">
        <v>37</v>
      </c>
      <c r="F71" s="191">
        <v>1835.53</v>
      </c>
      <c r="G71" s="210">
        <v>3996.0</v>
      </c>
      <c r="H71" s="211">
        <v>6883.23</v>
      </c>
      <c r="I71" s="211">
        <v>3120.4</v>
      </c>
      <c r="J71" s="211">
        <v>8259.88</v>
      </c>
      <c r="K71" s="211">
        <v>1300.0</v>
      </c>
      <c r="L71" s="212"/>
      <c r="M71" s="212"/>
      <c r="N71" s="213"/>
      <c r="O71" s="214"/>
      <c r="P71" s="215">
        <f t="shared" si="1"/>
        <v>4232.51</v>
      </c>
      <c r="Q71" s="216">
        <f t="shared" si="2"/>
        <v>2788.69</v>
      </c>
      <c r="R71" s="217">
        <f t="shared" si="3"/>
        <v>1443.82</v>
      </c>
      <c r="S71" s="218">
        <f t="shared" si="4"/>
        <v>7021.2</v>
      </c>
    </row>
    <row r="72" ht="24.0" customHeight="1">
      <c r="A72" s="63"/>
      <c r="B72" s="99"/>
      <c r="C72" s="99"/>
      <c r="D72" s="219">
        <v>1.0</v>
      </c>
      <c r="E72" s="220" t="s">
        <v>38</v>
      </c>
      <c r="F72" s="152">
        <v>1940.06</v>
      </c>
      <c r="G72" s="221">
        <v>3276.0</v>
      </c>
      <c r="H72" s="222">
        <v>5820.16</v>
      </c>
      <c r="I72" s="223">
        <v>2716.08</v>
      </c>
      <c r="J72" s="222">
        <v>6984.2</v>
      </c>
      <c r="K72" s="222">
        <v>1200.0</v>
      </c>
      <c r="L72" s="154"/>
      <c r="M72" s="154"/>
      <c r="N72" s="156"/>
      <c r="O72" s="157"/>
      <c r="P72" s="158">
        <f t="shared" si="1"/>
        <v>3656.08</v>
      </c>
      <c r="Q72" s="224">
        <f t="shared" si="2"/>
        <v>2270.01</v>
      </c>
      <c r="R72" s="160">
        <f t="shared" si="3"/>
        <v>1386.07</v>
      </c>
      <c r="S72" s="225">
        <f t="shared" si="4"/>
        <v>5926.09</v>
      </c>
    </row>
    <row r="73" ht="24.0" customHeight="1">
      <c r="A73" s="63"/>
      <c r="B73" s="226">
        <v>76.0</v>
      </c>
      <c r="C73" s="227" t="s">
        <v>124</v>
      </c>
      <c r="D73" s="228">
        <v>5.0</v>
      </c>
      <c r="E73" s="229" t="s">
        <v>35</v>
      </c>
      <c r="F73" s="230">
        <v>4223.73</v>
      </c>
      <c r="G73" s="194">
        <v>3700.0</v>
      </c>
      <c r="H73" s="193">
        <v>6335.59</v>
      </c>
      <c r="I73" s="194"/>
      <c r="J73" s="194">
        <v>9503.39</v>
      </c>
      <c r="K73" s="194">
        <v>1650.0</v>
      </c>
      <c r="L73" s="194">
        <v>4646.1</v>
      </c>
      <c r="M73" s="194">
        <v>5966.02</v>
      </c>
      <c r="N73" s="195">
        <v>379.74</v>
      </c>
      <c r="O73" s="196"/>
      <c r="P73" s="197">
        <f t="shared" si="1"/>
        <v>4550.57</v>
      </c>
      <c r="Q73" s="198">
        <f t="shared" si="2"/>
        <v>2837.72</v>
      </c>
      <c r="R73" s="199">
        <f t="shared" si="3"/>
        <v>1712.85</v>
      </c>
      <c r="S73" s="200">
        <f t="shared" si="4"/>
        <v>7388.29</v>
      </c>
    </row>
    <row r="74" ht="24.0" customHeight="1">
      <c r="A74" s="63"/>
      <c r="B74" s="63"/>
      <c r="C74" s="63"/>
      <c r="D74" s="201">
        <v>1.0</v>
      </c>
      <c r="E74" s="137" t="s">
        <v>36</v>
      </c>
      <c r="F74" s="139">
        <v>5279.6</v>
      </c>
      <c r="G74" s="204">
        <v>3300.0</v>
      </c>
      <c r="H74" s="203">
        <v>6335.59</v>
      </c>
      <c r="I74" s="204"/>
      <c r="J74" s="204">
        <v>9503.39</v>
      </c>
      <c r="K74" s="204">
        <v>1897.5</v>
      </c>
      <c r="L74" s="140"/>
      <c r="M74" s="140"/>
      <c r="N74" s="205">
        <v>379.74</v>
      </c>
      <c r="O74" s="143"/>
      <c r="P74" s="144">
        <f t="shared" si="1"/>
        <v>4449.3</v>
      </c>
      <c r="Q74" s="206">
        <f t="shared" si="2"/>
        <v>3291.97</v>
      </c>
      <c r="R74" s="141">
        <f t="shared" si="3"/>
        <v>1157.33</v>
      </c>
      <c r="S74" s="207">
        <f t="shared" si="4"/>
        <v>7741.27</v>
      </c>
    </row>
    <row r="75" ht="24.0" customHeight="1">
      <c r="A75" s="63"/>
      <c r="B75" s="63"/>
      <c r="C75" s="63"/>
      <c r="D75" s="208">
        <v>1.0</v>
      </c>
      <c r="E75" s="209" t="s">
        <v>37</v>
      </c>
      <c r="F75" s="191">
        <v>956.4</v>
      </c>
      <c r="G75" s="253">
        <v>2196.0</v>
      </c>
      <c r="H75" s="211">
        <v>2869.2</v>
      </c>
      <c r="I75" s="211"/>
      <c r="J75" s="211">
        <v>4303.8</v>
      </c>
      <c r="K75" s="211">
        <v>550.0</v>
      </c>
      <c r="L75" s="212"/>
      <c r="M75" s="212"/>
      <c r="N75" s="213"/>
      <c r="O75" s="214"/>
      <c r="P75" s="215">
        <f t="shared" si="1"/>
        <v>2175.08</v>
      </c>
      <c r="Q75" s="216">
        <f t="shared" si="2"/>
        <v>1511.6</v>
      </c>
      <c r="R75" s="217">
        <f t="shared" si="3"/>
        <v>663.48</v>
      </c>
      <c r="S75" s="218">
        <f t="shared" si="4"/>
        <v>3686.68</v>
      </c>
    </row>
    <row r="76" ht="24.0" customHeight="1">
      <c r="A76" s="63"/>
      <c r="B76" s="99"/>
      <c r="C76" s="99"/>
      <c r="D76" s="219">
        <v>1.0</v>
      </c>
      <c r="E76" s="220" t="s">
        <v>38</v>
      </c>
      <c r="F76" s="152">
        <v>1444.33</v>
      </c>
      <c r="G76" s="223">
        <v>2556.0</v>
      </c>
      <c r="H76" s="222">
        <v>3466.39</v>
      </c>
      <c r="I76" s="223"/>
      <c r="J76" s="222">
        <v>5199.59</v>
      </c>
      <c r="K76" s="222">
        <v>300.0</v>
      </c>
      <c r="L76" s="154"/>
      <c r="M76" s="154"/>
      <c r="N76" s="156"/>
      <c r="O76" s="157"/>
      <c r="P76" s="158">
        <f t="shared" si="1"/>
        <v>2593.26</v>
      </c>
      <c r="Q76" s="224">
        <f t="shared" si="2"/>
        <v>1879.88</v>
      </c>
      <c r="R76" s="160">
        <f t="shared" si="3"/>
        <v>713.38</v>
      </c>
      <c r="S76" s="225">
        <f t="shared" si="4"/>
        <v>4473.14</v>
      </c>
    </row>
    <row r="77" ht="24.0" customHeight="1">
      <c r="A77" s="63"/>
      <c r="B77" s="226">
        <v>77.0</v>
      </c>
      <c r="C77" s="227" t="s">
        <v>125</v>
      </c>
      <c r="D77" s="228">
        <v>5.0</v>
      </c>
      <c r="E77" s="229" t="s">
        <v>35</v>
      </c>
      <c r="F77" s="230">
        <v>1391.96</v>
      </c>
      <c r="G77" s="192">
        <v>2800.0</v>
      </c>
      <c r="H77" s="193">
        <v>2435.93</v>
      </c>
      <c r="I77" s="194">
        <v>1500.0</v>
      </c>
      <c r="J77" s="194">
        <v>3131.91</v>
      </c>
      <c r="K77" s="194">
        <v>1800.0</v>
      </c>
      <c r="L77" s="194">
        <v>1531.16</v>
      </c>
      <c r="M77" s="250">
        <f>1.28409*L77</f>
        <v>1966.147244</v>
      </c>
      <c r="N77" s="195">
        <v>379.74</v>
      </c>
      <c r="O77" s="196"/>
      <c r="P77" s="197">
        <f t="shared" si="1"/>
        <v>1881.87</v>
      </c>
      <c r="Q77" s="198">
        <f t="shared" si="2"/>
        <v>828.52</v>
      </c>
      <c r="R77" s="199">
        <f t="shared" si="3"/>
        <v>1053.35</v>
      </c>
      <c r="S77" s="200">
        <f t="shared" si="4"/>
        <v>2710.39</v>
      </c>
    </row>
    <row r="78" ht="24.0" customHeight="1">
      <c r="A78" s="63"/>
      <c r="B78" s="63"/>
      <c r="C78" s="63"/>
      <c r="D78" s="201">
        <v>1.0</v>
      </c>
      <c r="E78" s="137" t="s">
        <v>36</v>
      </c>
      <c r="F78" s="139">
        <v>1739.95</v>
      </c>
      <c r="G78" s="202">
        <v>2520.0</v>
      </c>
      <c r="H78" s="203">
        <v>2435.93</v>
      </c>
      <c r="I78" s="204">
        <v>750.0</v>
      </c>
      <c r="J78" s="204">
        <v>3131.91</v>
      </c>
      <c r="K78" s="204">
        <v>2070.0</v>
      </c>
      <c r="L78" s="140"/>
      <c r="M78" s="140"/>
      <c r="N78" s="205">
        <v>379.74</v>
      </c>
      <c r="O78" s="143"/>
      <c r="P78" s="144">
        <f t="shared" si="1"/>
        <v>1861.08</v>
      </c>
      <c r="Q78" s="206">
        <f t="shared" si="2"/>
        <v>988.84</v>
      </c>
      <c r="R78" s="141">
        <f t="shared" si="3"/>
        <v>872.24</v>
      </c>
      <c r="S78" s="207">
        <f t="shared" si="4"/>
        <v>2849.92</v>
      </c>
    </row>
    <row r="79" ht="24.0" customHeight="1">
      <c r="A79" s="63"/>
      <c r="B79" s="63"/>
      <c r="C79" s="63"/>
      <c r="D79" s="208">
        <v>1.0</v>
      </c>
      <c r="E79" s="209" t="s">
        <v>37</v>
      </c>
      <c r="F79" s="191">
        <v>660.96</v>
      </c>
      <c r="G79" s="210">
        <v>1836.0</v>
      </c>
      <c r="H79" s="211">
        <v>2478.6</v>
      </c>
      <c r="I79" s="211">
        <v>1123.63</v>
      </c>
      <c r="J79" s="211">
        <v>2974.32</v>
      </c>
      <c r="K79" s="211">
        <v>1100.0</v>
      </c>
      <c r="L79" s="212"/>
      <c r="M79" s="212"/>
      <c r="N79" s="213"/>
      <c r="O79" s="214"/>
      <c r="P79" s="215">
        <f t="shared" si="1"/>
        <v>1695.59</v>
      </c>
      <c r="Q79" s="216">
        <f t="shared" si="2"/>
        <v>896.69</v>
      </c>
      <c r="R79" s="217">
        <f t="shared" si="3"/>
        <v>798.9</v>
      </c>
      <c r="S79" s="218">
        <f t="shared" si="4"/>
        <v>2592.28</v>
      </c>
    </row>
    <row r="80" ht="24.0" customHeight="1">
      <c r="A80" s="63"/>
      <c r="B80" s="99"/>
      <c r="C80" s="99"/>
      <c r="D80" s="219">
        <v>1.0</v>
      </c>
      <c r="E80" s="220" t="s">
        <v>38</v>
      </c>
      <c r="F80" s="152">
        <v>43.78</v>
      </c>
      <c r="G80" s="221">
        <v>930.0</v>
      </c>
      <c r="H80" s="222">
        <v>890.68</v>
      </c>
      <c r="I80" s="223">
        <v>150.0</v>
      </c>
      <c r="J80" s="222">
        <v>400.0</v>
      </c>
      <c r="K80" s="222">
        <v>350.0</v>
      </c>
      <c r="L80" s="154"/>
      <c r="M80" s="154"/>
      <c r="N80" s="156"/>
      <c r="O80" s="157"/>
      <c r="P80" s="158">
        <f t="shared" si="1"/>
        <v>460.74</v>
      </c>
      <c r="Q80" s="224">
        <f t="shared" si="2"/>
        <v>371.87</v>
      </c>
      <c r="R80" s="160">
        <f t="shared" si="3"/>
        <v>88.87</v>
      </c>
      <c r="S80" s="225">
        <f t="shared" si="4"/>
        <v>832.61</v>
      </c>
    </row>
    <row r="81" ht="24.0" customHeight="1">
      <c r="A81" s="63"/>
      <c r="B81" s="226">
        <v>78.0</v>
      </c>
      <c r="C81" s="227" t="s">
        <v>126</v>
      </c>
      <c r="D81" s="228">
        <v>5.0</v>
      </c>
      <c r="E81" s="229" t="s">
        <v>35</v>
      </c>
      <c r="F81" s="230">
        <v>642.98</v>
      </c>
      <c r="G81" s="192">
        <v>1800.0</v>
      </c>
      <c r="H81" s="193">
        <v>1205.59</v>
      </c>
      <c r="I81" s="194">
        <v>3000.0</v>
      </c>
      <c r="J81" s="194">
        <v>1446.71</v>
      </c>
      <c r="K81" s="194">
        <v>950.0</v>
      </c>
      <c r="L81" s="194">
        <v>707.28</v>
      </c>
      <c r="M81" s="250">
        <f>1.28409*L81</f>
        <v>908.2111752</v>
      </c>
      <c r="N81" s="195">
        <v>379.74</v>
      </c>
      <c r="O81" s="196"/>
      <c r="P81" s="197">
        <f t="shared" si="1"/>
        <v>1226.72</v>
      </c>
      <c r="Q81" s="198">
        <f t="shared" si="2"/>
        <v>792.78</v>
      </c>
      <c r="R81" s="199">
        <f t="shared" si="3"/>
        <v>433.94</v>
      </c>
      <c r="S81" s="200">
        <f t="shared" si="4"/>
        <v>2019.5</v>
      </c>
    </row>
    <row r="82" ht="24.0" customHeight="1">
      <c r="A82" s="63"/>
      <c r="B82" s="63"/>
      <c r="C82" s="63"/>
      <c r="D82" s="201">
        <v>1.0</v>
      </c>
      <c r="E82" s="137" t="s">
        <v>36</v>
      </c>
      <c r="F82" s="139">
        <v>803.73</v>
      </c>
      <c r="G82" s="202">
        <v>1620.0</v>
      </c>
      <c r="H82" s="203">
        <v>1205.59</v>
      </c>
      <c r="I82" s="204">
        <v>1500.0</v>
      </c>
      <c r="J82" s="204">
        <v>1446.71</v>
      </c>
      <c r="K82" s="204">
        <v>1092.5</v>
      </c>
      <c r="L82" s="140"/>
      <c r="M82" s="140"/>
      <c r="N82" s="205">
        <v>379.74</v>
      </c>
      <c r="O82" s="143"/>
      <c r="P82" s="144">
        <f t="shared" si="1"/>
        <v>1149.75</v>
      </c>
      <c r="Q82" s="206">
        <f t="shared" si="2"/>
        <v>437.99</v>
      </c>
      <c r="R82" s="141">
        <f t="shared" si="3"/>
        <v>711.76</v>
      </c>
      <c r="S82" s="207">
        <f t="shared" si="4"/>
        <v>1587.74</v>
      </c>
    </row>
    <row r="83" ht="24.0" customHeight="1">
      <c r="A83" s="63"/>
      <c r="B83" s="63"/>
      <c r="C83" s="63"/>
      <c r="D83" s="208">
        <v>1.0</v>
      </c>
      <c r="E83" s="209" t="s">
        <v>37</v>
      </c>
      <c r="F83" s="191">
        <v>204.57</v>
      </c>
      <c r="G83" s="210">
        <v>1116.0</v>
      </c>
      <c r="H83" s="211">
        <v>767.13</v>
      </c>
      <c r="I83" s="211">
        <v>900.0</v>
      </c>
      <c r="J83" s="211">
        <v>920.56</v>
      </c>
      <c r="K83" s="211">
        <v>500.0</v>
      </c>
      <c r="L83" s="212"/>
      <c r="M83" s="212"/>
      <c r="N83" s="213"/>
      <c r="O83" s="214"/>
      <c r="P83" s="215">
        <f t="shared" si="1"/>
        <v>734.71</v>
      </c>
      <c r="Q83" s="216">
        <f t="shared" si="2"/>
        <v>329.98</v>
      </c>
      <c r="R83" s="217">
        <f t="shared" si="3"/>
        <v>404.73</v>
      </c>
      <c r="S83" s="218">
        <f t="shared" si="4"/>
        <v>1064.69</v>
      </c>
    </row>
    <row r="84" ht="24.0" customHeight="1">
      <c r="A84" s="63"/>
      <c r="B84" s="99"/>
      <c r="C84" s="99"/>
      <c r="D84" s="219">
        <v>1.0</v>
      </c>
      <c r="E84" s="220" t="s">
        <v>38</v>
      </c>
      <c r="F84" s="152">
        <v>146.16</v>
      </c>
      <c r="G84" s="221">
        <v>930.0</v>
      </c>
      <c r="H84" s="222">
        <v>456.46</v>
      </c>
      <c r="I84" s="223">
        <v>450.0</v>
      </c>
      <c r="J84" s="222">
        <v>526.16</v>
      </c>
      <c r="K84" s="222">
        <v>450.0</v>
      </c>
      <c r="L84" s="154"/>
      <c r="M84" s="154"/>
      <c r="N84" s="156"/>
      <c r="O84" s="157"/>
      <c r="P84" s="158">
        <f t="shared" si="1"/>
        <v>493.13</v>
      </c>
      <c r="Q84" s="224">
        <f t="shared" si="2"/>
        <v>251.95</v>
      </c>
      <c r="R84" s="160">
        <f t="shared" si="3"/>
        <v>241.18</v>
      </c>
      <c r="S84" s="225">
        <f t="shared" si="4"/>
        <v>745.08</v>
      </c>
    </row>
    <row r="85" ht="24.0" customHeight="1">
      <c r="A85" s="63"/>
      <c r="B85" s="226">
        <v>79.0</v>
      </c>
      <c r="C85" s="227" t="s">
        <v>127</v>
      </c>
      <c r="D85" s="228">
        <v>5.0</v>
      </c>
      <c r="E85" s="229" t="s">
        <v>35</v>
      </c>
      <c r="F85" s="230">
        <v>524.58</v>
      </c>
      <c r="G85" s="192">
        <v>1800.0</v>
      </c>
      <c r="H85" s="193">
        <v>983.58</v>
      </c>
      <c r="I85" s="194">
        <v>2500.0</v>
      </c>
      <c r="J85" s="194">
        <v>1180.3</v>
      </c>
      <c r="K85" s="194">
        <v>1250.0</v>
      </c>
      <c r="L85" s="194">
        <v>577.03</v>
      </c>
      <c r="M85" s="250">
        <f>1.28409*L85</f>
        <v>740.9584527</v>
      </c>
      <c r="N85" s="195">
        <v>379.74</v>
      </c>
      <c r="O85" s="196"/>
      <c r="P85" s="197">
        <f t="shared" si="1"/>
        <v>1104.02</v>
      </c>
      <c r="Q85" s="198">
        <f t="shared" si="2"/>
        <v>684.16</v>
      </c>
      <c r="R85" s="199">
        <f t="shared" si="3"/>
        <v>419.86</v>
      </c>
      <c r="S85" s="200">
        <f t="shared" si="4"/>
        <v>1788.18</v>
      </c>
    </row>
    <row r="86" ht="24.0" customHeight="1">
      <c r="A86" s="63"/>
      <c r="B86" s="63"/>
      <c r="C86" s="63"/>
      <c r="D86" s="201">
        <v>1.0</v>
      </c>
      <c r="E86" s="137" t="s">
        <v>36</v>
      </c>
      <c r="F86" s="139">
        <v>655.72</v>
      </c>
      <c r="G86" s="202">
        <v>1620.0</v>
      </c>
      <c r="H86" s="203">
        <v>983.58</v>
      </c>
      <c r="I86" s="204">
        <v>1250.0</v>
      </c>
      <c r="J86" s="204">
        <v>1180.3</v>
      </c>
      <c r="K86" s="204">
        <v>1437.5</v>
      </c>
      <c r="L86" s="140"/>
      <c r="M86" s="140"/>
      <c r="N86" s="205">
        <v>379.74</v>
      </c>
      <c r="O86" s="143"/>
      <c r="P86" s="144">
        <f t="shared" si="1"/>
        <v>1072.41</v>
      </c>
      <c r="Q86" s="206">
        <f t="shared" si="2"/>
        <v>435.44</v>
      </c>
      <c r="R86" s="141">
        <f t="shared" si="3"/>
        <v>636.97</v>
      </c>
      <c r="S86" s="207">
        <f t="shared" si="4"/>
        <v>1507.85</v>
      </c>
    </row>
    <row r="87" ht="24.0" customHeight="1">
      <c r="A87" s="63"/>
      <c r="B87" s="63"/>
      <c r="C87" s="63"/>
      <c r="D87" s="208">
        <v>1.0</v>
      </c>
      <c r="E87" s="209" t="s">
        <v>37</v>
      </c>
      <c r="F87" s="191">
        <v>242.66</v>
      </c>
      <c r="G87" s="210">
        <v>1116.0</v>
      </c>
      <c r="H87" s="211">
        <v>909.97</v>
      </c>
      <c r="I87" s="211">
        <v>900.0</v>
      </c>
      <c r="J87" s="211">
        <v>1091.97</v>
      </c>
      <c r="K87" s="211">
        <v>750.0</v>
      </c>
      <c r="L87" s="212"/>
      <c r="M87" s="212"/>
      <c r="N87" s="213"/>
      <c r="O87" s="214"/>
      <c r="P87" s="215">
        <f t="shared" si="1"/>
        <v>835.1</v>
      </c>
      <c r="Q87" s="216">
        <f t="shared" si="2"/>
        <v>320.29</v>
      </c>
      <c r="R87" s="217">
        <f t="shared" si="3"/>
        <v>514.81</v>
      </c>
      <c r="S87" s="218">
        <f t="shared" si="4"/>
        <v>1155.39</v>
      </c>
    </row>
    <row r="88" ht="24.0" customHeight="1">
      <c r="A88" s="63"/>
      <c r="B88" s="99"/>
      <c r="C88" s="99"/>
      <c r="D88" s="219">
        <v>1.0</v>
      </c>
      <c r="E88" s="220" t="s">
        <v>38</v>
      </c>
      <c r="F88" s="152">
        <v>24.54</v>
      </c>
      <c r="G88" s="221">
        <v>930.0</v>
      </c>
      <c r="H88" s="222">
        <v>453.35</v>
      </c>
      <c r="I88" s="223">
        <v>450.0</v>
      </c>
      <c r="J88" s="222">
        <v>400.0</v>
      </c>
      <c r="K88" s="222">
        <v>350.0</v>
      </c>
      <c r="L88" s="154"/>
      <c r="M88" s="154"/>
      <c r="N88" s="156"/>
      <c r="O88" s="157"/>
      <c r="P88" s="158">
        <f t="shared" si="1"/>
        <v>434.65</v>
      </c>
      <c r="Q88" s="224">
        <f t="shared" si="2"/>
        <v>290.69</v>
      </c>
      <c r="R88" s="160">
        <f t="shared" si="3"/>
        <v>143.96</v>
      </c>
      <c r="S88" s="225">
        <f t="shared" si="4"/>
        <v>725.34</v>
      </c>
    </row>
    <row r="89" ht="24.0" customHeight="1">
      <c r="A89" s="63"/>
      <c r="B89" s="226">
        <v>80.0</v>
      </c>
      <c r="C89" s="227" t="s">
        <v>128</v>
      </c>
      <c r="D89" s="228">
        <v>5.0</v>
      </c>
      <c r="E89" s="229" t="s">
        <v>35</v>
      </c>
      <c r="F89" s="230">
        <v>2215.46</v>
      </c>
      <c r="G89" s="192">
        <v>3150.0</v>
      </c>
      <c r="H89" s="193">
        <v>2769.33</v>
      </c>
      <c r="I89" s="194">
        <v>2400.0</v>
      </c>
      <c r="J89" s="194">
        <v>4984.79</v>
      </c>
      <c r="K89" s="194">
        <v>1500.0</v>
      </c>
      <c r="L89" s="194">
        <v>2437.01</v>
      </c>
      <c r="M89" s="250">
        <f>1.28409*L89</f>
        <v>3129.340171</v>
      </c>
      <c r="N89" s="195">
        <v>379.74</v>
      </c>
      <c r="O89" s="196"/>
      <c r="P89" s="197">
        <f t="shared" si="1"/>
        <v>2551.74</v>
      </c>
      <c r="Q89" s="198">
        <f t="shared" si="2"/>
        <v>1256.56</v>
      </c>
      <c r="R89" s="199">
        <f t="shared" si="3"/>
        <v>1295.18</v>
      </c>
      <c r="S89" s="200">
        <f t="shared" si="4"/>
        <v>3808.3</v>
      </c>
    </row>
    <row r="90" ht="24.0" customHeight="1">
      <c r="A90" s="63"/>
      <c r="B90" s="63"/>
      <c r="C90" s="63"/>
      <c r="D90" s="201">
        <v>1.0</v>
      </c>
      <c r="E90" s="137" t="s">
        <v>36</v>
      </c>
      <c r="F90" s="139">
        <v>2769.33</v>
      </c>
      <c r="G90" s="202">
        <v>2835.0</v>
      </c>
      <c r="H90" s="203">
        <v>2769.33</v>
      </c>
      <c r="I90" s="204">
        <v>1200.0</v>
      </c>
      <c r="J90" s="204">
        <v>4984.79</v>
      </c>
      <c r="K90" s="204">
        <v>1725.0</v>
      </c>
      <c r="L90" s="140"/>
      <c r="M90" s="140"/>
      <c r="N90" s="205">
        <v>379.74</v>
      </c>
      <c r="O90" s="143"/>
      <c r="P90" s="144">
        <f t="shared" si="1"/>
        <v>2380.46</v>
      </c>
      <c r="Q90" s="206">
        <f t="shared" si="2"/>
        <v>1478.6</v>
      </c>
      <c r="R90" s="141">
        <f t="shared" si="3"/>
        <v>901.86</v>
      </c>
      <c r="S90" s="207">
        <f t="shared" si="4"/>
        <v>3859.06</v>
      </c>
    </row>
    <row r="91" ht="24.0" customHeight="1">
      <c r="A91" s="63"/>
      <c r="B91" s="63"/>
      <c r="C91" s="63"/>
      <c r="D91" s="208">
        <v>1.0</v>
      </c>
      <c r="E91" s="209" t="s">
        <v>37</v>
      </c>
      <c r="F91" s="191">
        <v>991.61</v>
      </c>
      <c r="G91" s="210">
        <v>2196.0</v>
      </c>
      <c r="H91" s="211">
        <v>3718.53</v>
      </c>
      <c r="I91" s="211">
        <v>1685.73</v>
      </c>
      <c r="J91" s="211">
        <v>4462.24</v>
      </c>
      <c r="K91" s="211">
        <v>1050.0</v>
      </c>
      <c r="L91" s="212"/>
      <c r="M91" s="212"/>
      <c r="N91" s="213"/>
      <c r="O91" s="214"/>
      <c r="P91" s="215">
        <f t="shared" si="1"/>
        <v>2350.69</v>
      </c>
      <c r="Q91" s="216">
        <f t="shared" si="2"/>
        <v>1437.68</v>
      </c>
      <c r="R91" s="217">
        <f t="shared" si="3"/>
        <v>913.01</v>
      </c>
      <c r="S91" s="218">
        <f t="shared" si="4"/>
        <v>3788.37</v>
      </c>
    </row>
    <row r="92" ht="24.0" customHeight="1">
      <c r="A92" s="63"/>
      <c r="B92" s="99"/>
      <c r="C92" s="99"/>
      <c r="D92" s="219">
        <v>1.0</v>
      </c>
      <c r="E92" s="220" t="s">
        <v>38</v>
      </c>
      <c r="F92" s="152">
        <v>145.16</v>
      </c>
      <c r="G92" s="221">
        <v>930.0</v>
      </c>
      <c r="H92" s="222">
        <v>435.46</v>
      </c>
      <c r="I92" s="223">
        <v>400.0</v>
      </c>
      <c r="J92" s="222">
        <v>522.56</v>
      </c>
      <c r="K92" s="222">
        <v>450.0</v>
      </c>
      <c r="L92" s="154"/>
      <c r="M92" s="154"/>
      <c r="N92" s="156"/>
      <c r="O92" s="157"/>
      <c r="P92" s="158">
        <f t="shared" si="1"/>
        <v>480.53</v>
      </c>
      <c r="Q92" s="224">
        <f t="shared" si="2"/>
        <v>255.23</v>
      </c>
      <c r="R92" s="160">
        <f t="shared" si="3"/>
        <v>225.3</v>
      </c>
      <c r="S92" s="225">
        <f t="shared" si="4"/>
        <v>735.76</v>
      </c>
    </row>
    <row r="93" ht="24.0" customHeight="1">
      <c r="A93" s="63"/>
      <c r="B93" s="226">
        <v>81.0</v>
      </c>
      <c r="C93" s="227" t="s">
        <v>129</v>
      </c>
      <c r="D93" s="228">
        <v>5.0</v>
      </c>
      <c r="E93" s="229" t="s">
        <v>35</v>
      </c>
      <c r="F93" s="230">
        <v>810.38</v>
      </c>
      <c r="G93" s="192">
        <v>2350.0</v>
      </c>
      <c r="H93" s="193">
        <v>5673.45</v>
      </c>
      <c r="I93" s="194">
        <v>1300.0</v>
      </c>
      <c r="J93" s="194">
        <v>1823.35</v>
      </c>
      <c r="K93" s="194">
        <v>1050.0</v>
      </c>
      <c r="L93" s="194">
        <v>891.41</v>
      </c>
      <c r="M93" s="250">
        <f>1.28409*L93</f>
        <v>1144.650667</v>
      </c>
      <c r="N93" s="195">
        <v>379.74</v>
      </c>
      <c r="O93" s="196"/>
      <c r="P93" s="197">
        <f t="shared" si="1"/>
        <v>1713.66</v>
      </c>
      <c r="Q93" s="198">
        <f t="shared" si="2"/>
        <v>1593.09</v>
      </c>
      <c r="R93" s="199">
        <f t="shared" si="3"/>
        <v>120.57</v>
      </c>
      <c r="S93" s="200">
        <f t="shared" si="4"/>
        <v>3306.75</v>
      </c>
    </row>
    <row r="94" ht="24.0" customHeight="1">
      <c r="A94" s="63"/>
      <c r="B94" s="63"/>
      <c r="C94" s="63"/>
      <c r="D94" s="201">
        <v>1.0</v>
      </c>
      <c r="E94" s="137" t="s">
        <v>36</v>
      </c>
      <c r="F94" s="139">
        <v>1012.97</v>
      </c>
      <c r="G94" s="202">
        <v>2115.0</v>
      </c>
      <c r="H94" s="203">
        <v>5673.45</v>
      </c>
      <c r="I94" s="204">
        <v>650.0</v>
      </c>
      <c r="J94" s="204">
        <v>1823.35</v>
      </c>
      <c r="K94" s="204">
        <v>1207.5</v>
      </c>
      <c r="L94" s="140"/>
      <c r="M94" s="140"/>
      <c r="N94" s="205">
        <v>379.74</v>
      </c>
      <c r="O94" s="143"/>
      <c r="P94" s="144">
        <f t="shared" si="1"/>
        <v>1837.43</v>
      </c>
      <c r="Q94" s="206">
        <f t="shared" si="2"/>
        <v>1798.32</v>
      </c>
      <c r="R94" s="141">
        <f t="shared" si="3"/>
        <v>39.11</v>
      </c>
      <c r="S94" s="207">
        <f t="shared" si="4"/>
        <v>3635.75</v>
      </c>
    </row>
    <row r="95" ht="24.0" customHeight="1">
      <c r="A95" s="63"/>
      <c r="B95" s="63"/>
      <c r="C95" s="63"/>
      <c r="D95" s="208">
        <v>1.0</v>
      </c>
      <c r="E95" s="209" t="s">
        <v>37</v>
      </c>
      <c r="F95" s="191">
        <v>290.0</v>
      </c>
      <c r="G95" s="210">
        <v>1116.0</v>
      </c>
      <c r="H95" s="211">
        <v>1087.5</v>
      </c>
      <c r="I95" s="211">
        <v>680.0</v>
      </c>
      <c r="J95" s="211">
        <v>1305.0</v>
      </c>
      <c r="K95" s="211">
        <v>600.0</v>
      </c>
      <c r="L95" s="212"/>
      <c r="M95" s="212"/>
      <c r="N95" s="213"/>
      <c r="O95" s="214"/>
      <c r="P95" s="215">
        <f t="shared" si="1"/>
        <v>846.42</v>
      </c>
      <c r="Q95" s="216">
        <f t="shared" si="2"/>
        <v>384.48</v>
      </c>
      <c r="R95" s="217">
        <f t="shared" si="3"/>
        <v>461.94</v>
      </c>
      <c r="S95" s="218">
        <f t="shared" si="4"/>
        <v>1230.9</v>
      </c>
    </row>
    <row r="96" ht="24.0" customHeight="1">
      <c r="A96" s="99"/>
      <c r="B96" s="99"/>
      <c r="C96" s="99"/>
      <c r="D96" s="219">
        <v>1.0</v>
      </c>
      <c r="E96" s="220" t="s">
        <v>38</v>
      </c>
      <c r="F96" s="152">
        <v>143.99</v>
      </c>
      <c r="G96" s="221">
        <v>930.0</v>
      </c>
      <c r="H96" s="222">
        <v>431.95</v>
      </c>
      <c r="I96" s="223">
        <v>500.0</v>
      </c>
      <c r="J96" s="222">
        <v>518.35</v>
      </c>
      <c r="K96" s="222">
        <v>450.0</v>
      </c>
      <c r="L96" s="154"/>
      <c r="M96" s="154"/>
      <c r="N96" s="156"/>
      <c r="O96" s="157"/>
      <c r="P96" s="158">
        <f t="shared" si="1"/>
        <v>495.72</v>
      </c>
      <c r="Q96" s="224">
        <f t="shared" si="2"/>
        <v>252.59</v>
      </c>
      <c r="R96" s="160">
        <f t="shared" si="3"/>
        <v>243.13</v>
      </c>
      <c r="S96" s="225">
        <f t="shared" si="4"/>
        <v>748.31</v>
      </c>
    </row>
    <row r="97" ht="13.5" customHeight="1">
      <c r="A97" s="100"/>
      <c r="B97" s="101"/>
      <c r="C97" s="102"/>
      <c r="D97" s="110"/>
      <c r="E97" s="110"/>
      <c r="F97" s="231"/>
      <c r="G97" s="232"/>
      <c r="H97" s="100"/>
      <c r="I97" s="100"/>
      <c r="J97" s="231"/>
      <c r="K97" s="231"/>
      <c r="L97" s="232"/>
      <c r="M97" s="100"/>
      <c r="N97" s="100"/>
      <c r="O97" s="100"/>
      <c r="P97" s="100"/>
      <c r="Q97" s="100"/>
      <c r="R97" s="100"/>
      <c r="S97" s="100"/>
    </row>
    <row r="98" ht="13.5" customHeight="1">
      <c r="B98" s="108"/>
      <c r="C98" s="109"/>
      <c r="D98" s="110"/>
      <c r="E98" s="110"/>
      <c r="G98" s="112"/>
      <c r="L98" s="112"/>
    </row>
    <row r="99" ht="25.5" customHeight="1">
      <c r="A99" s="113" t="s">
        <v>15</v>
      </c>
      <c r="B99" s="114" t="s">
        <v>16</v>
      </c>
      <c r="C99" s="115" t="s">
        <v>17</v>
      </c>
      <c r="D99" s="233" t="s">
        <v>18</v>
      </c>
      <c r="E99" s="117" t="s">
        <v>19</v>
      </c>
      <c r="F99" s="116" t="s">
        <v>20</v>
      </c>
      <c r="G99" s="116" t="s">
        <v>21</v>
      </c>
      <c r="H99" s="116" t="s">
        <v>22</v>
      </c>
      <c r="I99" s="116" t="s">
        <v>23</v>
      </c>
      <c r="J99" s="116" t="s">
        <v>24</v>
      </c>
      <c r="K99" s="235" t="s">
        <v>26</v>
      </c>
      <c r="L99" s="234" t="s">
        <v>27</v>
      </c>
      <c r="M99" s="235" t="s">
        <v>28</v>
      </c>
      <c r="N99" s="119" t="s">
        <v>29</v>
      </c>
      <c r="O99" s="114" t="s">
        <v>89</v>
      </c>
      <c r="P99" s="120" t="s">
        <v>72</v>
      </c>
      <c r="Q99" s="121"/>
      <c r="R99" s="122" t="s">
        <v>73</v>
      </c>
      <c r="S99" s="4"/>
    </row>
    <row r="100" ht="24.0" customHeight="1">
      <c r="A100" s="226">
        <v>4.0</v>
      </c>
      <c r="B100" s="226">
        <f t="shared" ref="B100:E100" si="5">B5</f>
        <v>59</v>
      </c>
      <c r="C100" s="236" t="str">
        <f t="shared" si="5"/>
        <v>Araraquara
Av. José Bonifácio, 176 </v>
      </c>
      <c r="D100" s="237">
        <f t="shared" si="5"/>
        <v>5</v>
      </c>
      <c r="E100" s="127" t="str">
        <f t="shared" si="5"/>
        <v>Desinsetização Semestral</v>
      </c>
      <c r="F100" s="128">
        <f>IF('Circunscrição IV'!F5&gt;0,IF(AND('Circunscrição IV'!$R5&lt;='Circunscrição IV'!F5,'Circunscrição IV'!F5&lt;='Circunscrição IV'!$S5),'Circunscrição IV'!F5,"excluído*"),"")</f>
        <v>3316.3</v>
      </c>
      <c r="G100" s="129">
        <f>IF('Circunscrição IV'!G5&gt;0,IF(AND('Circunscrição IV'!$R5&lt;='Circunscrição IV'!G5,'Circunscrição IV'!G5&lt;='Circunscrição IV'!$S5),'Circunscrição IV'!G5,"excluído*"),"")</f>
        <v>3700</v>
      </c>
      <c r="H100" s="129">
        <f>IF('Circunscrição IV'!H5&gt;0,IF(AND('Circunscrição IV'!$R5&lt;='Circunscrição IV'!H5,'Circunscrição IV'!H5&lt;='Circunscrição IV'!$S5),'Circunscrição IV'!H5,"excluído*"),"")</f>
        <v>5803.51</v>
      </c>
      <c r="I100" s="128">
        <f>IF('Circunscrição IV'!I5&gt;0,IF(AND('Circunscrição IV'!$R5&lt;='Circunscrição IV'!I5,'Circunscrição IV'!I5&lt;='Circunscrição IV'!$S5),'Circunscrição IV'!I5,"excluído*"),"")</f>
        <v>3200</v>
      </c>
      <c r="J100" s="128" t="str">
        <f>IF('Circunscrição IV'!J5&gt;0,IF(AND('Circunscrição IV'!$R5&lt;='Circunscrição IV'!J5,'Circunscrição IV'!J5&lt;='Circunscrição IV'!$S5),'Circunscrição IV'!J5,"excluído*"),"")</f>
        <v>excluído*</v>
      </c>
      <c r="K100" s="128">
        <f>IF('Circunscrição IV'!K5&gt;0,IF(AND('Circunscrição IV'!$R5&lt;='Circunscrição IV'!K5,'Circunscrição IV'!K5&lt;='Circunscrição IV'!$S5),'Circunscrição IV'!K5,"excluído*"),"")</f>
        <v>1900</v>
      </c>
      <c r="L100" s="130">
        <f>IF('Circunscrição IV'!L5&gt;0,IF(AND('Circunscrição IV'!$R5&lt;='Circunscrição IV'!L5,'Circunscrição IV'!L5&lt;='Circunscrição IV'!$S5),'Circunscrição IV'!L5,"excluído*"),"")</f>
        <v>3647.93</v>
      </c>
      <c r="M100" s="131">
        <f>IF('Circunscrição IV'!M5&gt;0,IF(AND('Circunscrição IV'!$R5&lt;='Circunscrição IV'!M5,'Circunscrição IV'!M5&lt;='Circunscrição IV'!$S5),'Circunscrição IV'!M5,"excluído*"),"")</f>
        <v>4684.270434</v>
      </c>
      <c r="N100" s="132" t="str">
        <f>IF('Circunscrição IV'!N5&gt;0,IF(AND('Circunscrição IV'!$R5&lt;='Circunscrição IV'!N5,'Circunscrição IV'!N5&lt;='Circunscrição IV'!$S5),'Circunscrição IV'!N5,"excluído*"),"")</f>
        <v>excluído*</v>
      </c>
      <c r="O100" s="133" t="str">
        <f>IF('Circunscrição IV'!O5&gt;0,IF(AND('Circunscrição IV'!$R5&lt;='Circunscrição IV'!O5,'Circunscrição IV'!O5&lt;='Circunscrição IV'!$S5),'Circunscrição IV'!O5,"excluído*"),"")</f>
        <v/>
      </c>
      <c r="P100" s="134">
        <f t="shared" ref="P100:P191" si="7">IF(SUM(F100:O100)&gt;0,ROUND(AVERAGE(F100:O100),2),"")</f>
        <v>3750.29</v>
      </c>
      <c r="R100" s="131">
        <f t="shared" ref="R100:R191" si="8">IF(P100&lt;&gt;"",P100*D100,"")</f>
        <v>18751.45</v>
      </c>
      <c r="S100" s="135"/>
    </row>
    <row r="101" ht="24.0" customHeight="1">
      <c r="A101" s="63"/>
      <c r="B101" s="63"/>
      <c r="C101" s="63"/>
      <c r="D101" s="238">
        <f t="shared" ref="D101:E101" si="6">D6</f>
        <v>1</v>
      </c>
      <c r="E101" s="137" t="str">
        <f t="shared" si="6"/>
        <v>Desinsetização Extraordinária</v>
      </c>
      <c r="F101" s="138">
        <f>IF('Circunscrição IV'!F6&gt;0,IF(AND('Circunscrição IV'!$R6&lt;='Circunscrição IV'!F6,'Circunscrição IV'!F6&lt;='Circunscrição IV'!$S6),'Circunscrição IV'!F6,"excluído*"),"")</f>
        <v>4145.37</v>
      </c>
      <c r="G101" s="138">
        <f>IF('Circunscrição IV'!G6&gt;0,IF(AND('Circunscrição IV'!$R6&lt;='Circunscrição IV'!G6,'Circunscrição IV'!G6&lt;='Circunscrição IV'!$S6),'Circunscrição IV'!G6,"excluído*"),"")</f>
        <v>3330</v>
      </c>
      <c r="H101" s="138">
        <f>IF('Circunscrição IV'!H6&gt;0,IF(AND('Circunscrição IV'!$R6&lt;='Circunscrição IV'!H6,'Circunscrição IV'!H6&lt;='Circunscrição IV'!$S6),'Circunscrição IV'!H6,"excluído*"),"")</f>
        <v>5803.51</v>
      </c>
      <c r="I101" s="138">
        <f>IF('Circunscrição IV'!I6&gt;0,IF(AND('Circunscrição IV'!$R6&lt;='Circunscrição IV'!I6,'Circunscrição IV'!I6&lt;='Circunscrição IV'!$S6),'Circunscrição IV'!I6,"excluído*"),"")</f>
        <v>1600</v>
      </c>
      <c r="J101" s="139" t="str">
        <f>IF('Circunscrição IV'!J6&gt;0,IF(AND('Circunscrição IV'!$R6&lt;='Circunscrição IV'!J6,'Circunscrição IV'!J6&lt;='Circunscrição IV'!$S6),'Circunscrição IV'!J6,"excluído*"),"")</f>
        <v>excluído*</v>
      </c>
      <c r="K101" s="139">
        <f>IF('Circunscrição IV'!K6&gt;0,IF(AND('Circunscrição IV'!$R6&lt;='Circunscrição IV'!K6,'Circunscrição IV'!K6&lt;='Circunscrição IV'!$S6),'Circunscrição IV'!K6,"excluído*"),"")</f>
        <v>2185</v>
      </c>
      <c r="L101" s="140" t="str">
        <f>IF('Circunscrição IV'!L6&gt;0,IF(AND('Circunscrição IV'!$R6&lt;='Circunscrição IV'!L6,'Circunscrição IV'!L6&lt;='Circunscrição IV'!$S6),'Circunscrição IV'!L6,"excluído*"),"")</f>
        <v/>
      </c>
      <c r="M101" s="141" t="str">
        <f>IF('Circunscrição IV'!M6&gt;0,IF(AND('Circunscrição IV'!$R6&lt;='Circunscrição IV'!M6,'Circunscrição IV'!M6&lt;='Circunscrição IV'!$S6),'Circunscrição IV'!M6,"excluído*"),"")</f>
        <v/>
      </c>
      <c r="N101" s="142" t="str">
        <f>IF('Circunscrição IV'!N6&gt;0,IF(AND('Circunscrição IV'!$R6&lt;='Circunscrição IV'!N6,'Circunscrição IV'!N6&lt;='Circunscrição IV'!$S6),'Circunscrição IV'!N6,"excluído*"),"")</f>
        <v>excluído*</v>
      </c>
      <c r="O101" s="143" t="str">
        <f>IF('Circunscrição IV'!O6&gt;0,IF(AND('Circunscrição IV'!$R6&lt;='Circunscrição IV'!O6,'Circunscrição IV'!O6&lt;='Circunscrição IV'!$S6),'Circunscrição IV'!O6,"excluído*"),"")</f>
        <v/>
      </c>
      <c r="P101" s="144">
        <f t="shared" si="7"/>
        <v>3412.78</v>
      </c>
      <c r="R101" s="141">
        <f t="shared" si="8"/>
        <v>3412.78</v>
      </c>
      <c r="S101" s="145"/>
    </row>
    <row r="102" ht="24.0" customHeight="1">
      <c r="A102" s="63"/>
      <c r="B102" s="63"/>
      <c r="C102" s="63"/>
      <c r="D102" s="176">
        <f t="shared" ref="D102:E102" si="9">D7</f>
        <v>1</v>
      </c>
      <c r="E102" s="127" t="str">
        <f t="shared" si="9"/>
        <v>Sanitização Interna</v>
      </c>
      <c r="F102" s="128">
        <f>IF('Circunscrição IV'!F7&gt;0,IF(AND('Circunscrição IV'!$R7&lt;='Circunscrição IV'!F7,'Circunscrição IV'!F7&lt;='Circunscrição IV'!$S7),'Circunscrição IV'!F7,"excluído*"),"")</f>
        <v>1530.46</v>
      </c>
      <c r="G102" s="129">
        <f>IF('Circunscrição IV'!G7&gt;0,IF(AND('Circunscrição IV'!$R7&lt;='Circunscrição IV'!G7,'Circunscrição IV'!G7&lt;='Circunscrição IV'!$S7),'Circunscrição IV'!G7,"excluído*"),"")</f>
        <v>3276</v>
      </c>
      <c r="H102" s="128">
        <f>IF('Circunscrição IV'!H7&gt;0,IF(AND('Circunscrição IV'!$R7&lt;='Circunscrição IV'!H7,'Circunscrição IV'!H7&lt;='Circunscrição IV'!$S7),'Circunscrição IV'!H7,"excluído*"),"")</f>
        <v>5739.24</v>
      </c>
      <c r="I102" s="128">
        <f>IF('Circunscrição IV'!I7&gt;0,IF(AND('Circunscrição IV'!$R7&lt;='Circunscrição IV'!I7,'Circunscrição IV'!I7&lt;='Circunscrição IV'!$S7),'Circunscrição IV'!I7,"excluído*"),"")</f>
        <v>2601.79</v>
      </c>
      <c r="J102" s="128" t="str">
        <f>IF('Circunscrição IV'!J7&gt;0,IF(AND('Circunscrição IV'!$R7&lt;='Circunscrição IV'!J7,'Circunscrição IV'!J7&lt;='Circunscrição IV'!$S7),'Circunscrição IV'!J7,"excluído*"),"")</f>
        <v>excluído*</v>
      </c>
      <c r="K102" s="128">
        <f>IF('Circunscrição IV'!K7&gt;0,IF(AND('Circunscrição IV'!$R7&lt;='Circunscrição IV'!K7,'Circunscrição IV'!K7&lt;='Circunscrição IV'!$S7),'Circunscrição IV'!K7,"excluído*"),"")</f>
        <v>1350</v>
      </c>
      <c r="L102" s="130" t="str">
        <f>IF('Circunscrição IV'!L7&gt;0,IF(AND('Circunscrição IV'!$R7&lt;='Circunscrição IV'!L7,'Circunscrição IV'!L7&lt;='Circunscrição IV'!$S7),'Circunscrição IV'!L7,"excluído*"),"")</f>
        <v/>
      </c>
      <c r="M102" s="147" t="str">
        <f>IF('Circunscrição IV'!M7&gt;0,IF(AND('Circunscrição IV'!$R7&lt;='Circunscrição IV'!M7,'Circunscrição IV'!M7&lt;='Circunscrição IV'!$S7),'Circunscrição IV'!M7,"excluído*"),"")</f>
        <v/>
      </c>
      <c r="N102" s="148" t="str">
        <f>IF('Circunscrição IV'!N7&gt;0,IF(AND('Circunscrição IV'!$R7&lt;='Circunscrição IV'!N7,'Circunscrição IV'!N7&lt;='Circunscrição IV'!$S7),'Circunscrição IV'!N7,"excluído*"),"")</f>
        <v/>
      </c>
      <c r="O102" s="149" t="str">
        <f>IF('Circunscrição IV'!O7&gt;0,IF(AND('Circunscrição IV'!$R7&lt;='Circunscrição IV'!O7,'Circunscrição IV'!O7&lt;='Circunscrição IV'!$S7),'Circunscrição IV'!O7,"excluído*"),"")</f>
        <v/>
      </c>
      <c r="P102" s="134">
        <f t="shared" si="7"/>
        <v>2899.5</v>
      </c>
      <c r="R102" s="131">
        <f t="shared" si="8"/>
        <v>2899.5</v>
      </c>
      <c r="S102" s="135"/>
    </row>
    <row r="103" ht="24.0" customHeight="1">
      <c r="A103" s="63"/>
      <c r="B103" s="99"/>
      <c r="C103" s="99"/>
      <c r="D103" s="239">
        <f t="shared" ref="D103:E103" si="10">D8</f>
        <v>1</v>
      </c>
      <c r="E103" s="151" t="str">
        <f t="shared" si="10"/>
        <v>Sanitização Externa</v>
      </c>
      <c r="F103" s="152" t="str">
        <f>IF('Circunscrição IV'!F8&gt;0,IF(AND('Circunscrição IV'!$R8&lt;='Circunscrição IV'!F8,'Circunscrição IV'!F8&lt;='Circunscrição IV'!$S8),'Circunscrição IV'!F8,"excluído*"),"")</f>
        <v>excluído*</v>
      </c>
      <c r="G103" s="153" t="str">
        <f>IF('Circunscrição IV'!G8&gt;0,IF(AND('Circunscrição IV'!$R8&lt;='Circunscrição IV'!G8,'Circunscrição IV'!G8&lt;='Circunscrição IV'!$S8),'Circunscrição IV'!G8,"excluído*"),"")</f>
        <v>excluído*</v>
      </c>
      <c r="H103" s="152">
        <f>IF('Circunscrição IV'!H8&gt;0,IF(AND('Circunscrição IV'!$R8&lt;='Circunscrição IV'!H8,'Circunscrição IV'!H8&lt;='Circunscrição IV'!$S8),'Circunscrição IV'!H8,"excluído*"),"")</f>
        <v>478.81</v>
      </c>
      <c r="I103" s="153">
        <f>IF('Circunscrição IV'!I8&gt;0,IF(AND('Circunscrição IV'!$R8&lt;='Circunscrição IV'!I8,'Circunscrição IV'!I8&lt;='Circunscrição IV'!$S8),'Circunscrição IV'!I8,"excluído*"),"")</f>
        <v>350</v>
      </c>
      <c r="J103" s="152">
        <f>IF('Circunscrição IV'!J8&gt;0,IF(AND('Circunscrição IV'!$R8&lt;='Circunscrição IV'!J8,'Circunscrição IV'!J8&lt;='Circunscrição IV'!$S8),'Circunscrição IV'!J8,"excluído*"),"")</f>
        <v>574.58</v>
      </c>
      <c r="K103" s="152">
        <f>IF('Circunscrição IV'!K8&gt;0,IF(AND('Circunscrição IV'!$R8&lt;='Circunscrição IV'!K8,'Circunscrição IV'!K8&lt;='Circunscrição IV'!$S8),'Circunscrição IV'!K8,"excluído*"),"")</f>
        <v>550</v>
      </c>
      <c r="L103" s="154" t="str">
        <f>IF('Circunscrição IV'!L8&gt;0,IF(AND('Circunscrição IV'!$R8&lt;='Circunscrição IV'!L8,'Circunscrição IV'!L8&lt;='Circunscrição IV'!$S8),'Circunscrição IV'!L8,"excluído*"),"")</f>
        <v/>
      </c>
      <c r="M103" s="155" t="str">
        <f>IF('Circunscrição IV'!M8&gt;0,IF(AND('Circunscrição IV'!$R8&lt;='Circunscrição IV'!M8,'Circunscrição IV'!M8&lt;='Circunscrição IV'!$S8),'Circunscrição IV'!M8,"excluído*"),"")</f>
        <v/>
      </c>
      <c r="N103" s="156" t="str">
        <f>IF('Circunscrição IV'!N8&gt;0,IF(AND('Circunscrição IV'!$R8&lt;='Circunscrição IV'!N8,'Circunscrição IV'!N8&lt;='Circunscrição IV'!$S8),'Circunscrição IV'!N8,"excluído*"),"")</f>
        <v/>
      </c>
      <c r="O103" s="157" t="str">
        <f>IF('Circunscrição IV'!O8&gt;0,IF(AND('Circunscrição IV'!$R8&lt;='Circunscrição IV'!O8,'Circunscrição IV'!O8&lt;='Circunscrição IV'!$S8),'Circunscrição IV'!O8,"excluído*"),"")</f>
        <v/>
      </c>
      <c r="P103" s="158">
        <f t="shared" si="7"/>
        <v>488.35</v>
      </c>
      <c r="Q103" s="159"/>
      <c r="R103" s="160">
        <f t="shared" si="8"/>
        <v>488.35</v>
      </c>
      <c r="S103" s="161"/>
    </row>
    <row r="104" ht="24.0" customHeight="1">
      <c r="A104" s="63"/>
      <c r="B104" s="226">
        <f t="shared" ref="B104:E104" si="11">B9</f>
        <v>60</v>
      </c>
      <c r="C104" s="236" t="str">
        <f t="shared" si="11"/>
        <v>Batatais
Av. General Osório,  294 </v>
      </c>
      <c r="D104" s="240">
        <f t="shared" si="11"/>
        <v>5</v>
      </c>
      <c r="E104" s="163" t="str">
        <f t="shared" si="11"/>
        <v>Desinsetização Semestral</v>
      </c>
      <c r="F104" s="164">
        <f>IF('Circunscrição IV'!F9&gt;0,IF(AND('Circunscrição IV'!$R9&lt;='Circunscrição IV'!F9,'Circunscrição IV'!F9&lt;='Circunscrição IV'!$S9),'Circunscrição IV'!F9,"excluído*"),"")</f>
        <v>1128.41</v>
      </c>
      <c r="G104" s="165">
        <f>IF('Circunscrição IV'!G9&gt;0,IF(AND('Circunscrição IV'!$R9&lt;='Circunscrição IV'!G9,'Circunscrição IV'!G9&lt;='Circunscrição IV'!$S9),'Circunscrição IV'!G9,"excluído*"),"")</f>
        <v>2350</v>
      </c>
      <c r="H104" s="165">
        <f>IF('Circunscrição IV'!H9&gt;0,IF(AND('Circunscrição IV'!$R9&lt;='Circunscrição IV'!H9,'Circunscrição IV'!H9&lt;='Circunscrição IV'!$S9),'Circunscrição IV'!H9,"excluído*"),"")</f>
        <v>2115.76</v>
      </c>
      <c r="I104" s="164" t="str">
        <f>IF('Circunscrição IV'!I9&gt;0,IF(AND('Circunscrição IV'!$R9&lt;='Circunscrição IV'!I9,'Circunscrição IV'!I9&lt;='Circunscrição IV'!$S9),'Circunscrição IV'!I9,"excluído*"),"")</f>
        <v>excluído*</v>
      </c>
      <c r="J104" s="164" t="str">
        <f>IF('Circunscrição IV'!J9&gt;0,IF(AND('Circunscrição IV'!$R9&lt;='Circunscrição IV'!J9,'Circunscrição IV'!J9&lt;='Circunscrição IV'!$S9),'Circunscrição IV'!J9,"excluído*"),"")</f>
        <v>excluído*</v>
      </c>
      <c r="K104" s="164">
        <f>IF('Circunscrição IV'!K9&gt;0,IF(AND('Circunscrição IV'!$R9&lt;='Circunscrição IV'!K9,'Circunscrição IV'!K9&lt;='Circunscrição IV'!$S9),'Circunscrição IV'!K9,"excluído*"),"")</f>
        <v>1200</v>
      </c>
      <c r="L104" s="166">
        <f>IF('Circunscrição IV'!L9&gt;0,IF(AND('Circunscrição IV'!$R9&lt;='Circunscrição IV'!L9,'Circunscrição IV'!L9&lt;='Circunscrição IV'!$S9),'Circunscrição IV'!L9,"excluído*"),"")</f>
        <v>1241.25</v>
      </c>
      <c r="M104" s="167">
        <f>IF('Circunscrição IV'!M9&gt;0,IF(AND('Circunscrição IV'!$R9&lt;='Circunscrição IV'!M9,'Circunscrição IV'!M9&lt;='Circunscrição IV'!$S9),'Circunscrição IV'!M9,"excluído*"),"")</f>
        <v>1593.876713</v>
      </c>
      <c r="N104" s="168" t="str">
        <f>IF('Circunscrição IV'!N9&gt;0,IF(AND('Circunscrição IV'!$R9&lt;='Circunscrição IV'!N9,'Circunscrição IV'!N9&lt;='Circunscrição IV'!$S9),'Circunscrição IV'!N9,"excluído*"),"")</f>
        <v>excluído*</v>
      </c>
      <c r="O104" s="169" t="str">
        <f>IF('Circunscrição IV'!O9&gt;0,IF(AND('Circunscrição IV'!$R9&lt;='Circunscrição IV'!O9,'Circunscrição IV'!O9&lt;='Circunscrição IV'!$S9),'Circunscrição IV'!O9,"excluído*"),"")</f>
        <v/>
      </c>
      <c r="P104" s="170">
        <f t="shared" si="7"/>
        <v>1604.88</v>
      </c>
      <c r="Q104" s="171"/>
      <c r="R104" s="167">
        <f t="shared" si="8"/>
        <v>8024.4</v>
      </c>
      <c r="S104" s="172"/>
    </row>
    <row r="105" ht="24.0" customHeight="1">
      <c r="A105" s="63"/>
      <c r="B105" s="63"/>
      <c r="C105" s="63"/>
      <c r="D105" s="238">
        <f t="shared" ref="D105:E105" si="12">D10</f>
        <v>1</v>
      </c>
      <c r="E105" s="137" t="str">
        <f t="shared" si="12"/>
        <v>Desinsetização Extraordinária</v>
      </c>
      <c r="F105" s="138">
        <f>IF('Circunscrição IV'!F10&gt;0,IF(AND('Circunscrição IV'!$R10&lt;='Circunscrição IV'!F10,'Circunscrição IV'!F10&lt;='Circunscrição IV'!$S10),'Circunscrição IV'!F10,"excluído*"),"")</f>
        <v>1410.51</v>
      </c>
      <c r="G105" s="138">
        <f>IF('Circunscrição IV'!G10&gt;0,IF(AND('Circunscrição IV'!$R10&lt;='Circunscrição IV'!G10,'Circunscrição IV'!G10&lt;='Circunscrição IV'!$S10),'Circunscrição IV'!G10,"excluído*"),"")</f>
        <v>2115</v>
      </c>
      <c r="H105" s="138">
        <f>IF('Circunscrição IV'!H10&gt;0,IF(AND('Circunscrição IV'!$R10&lt;='Circunscrição IV'!H10,'Circunscrição IV'!H10&lt;='Circunscrição IV'!$S10),'Circunscrição IV'!H10,"excluído*"),"")</f>
        <v>2115.76</v>
      </c>
      <c r="I105" s="138">
        <f>IF('Circunscrição IV'!I10&gt;0,IF(AND('Circunscrição IV'!$R10&lt;='Circunscrição IV'!I10,'Circunscrição IV'!I10&lt;='Circunscrição IV'!$S10),'Circunscrição IV'!I10,"excluído*"),"")</f>
        <v>1350</v>
      </c>
      <c r="J105" s="139" t="str">
        <f>IF('Circunscrição IV'!J10&gt;0,IF(AND('Circunscrição IV'!$R10&lt;='Circunscrição IV'!J10,'Circunscrição IV'!J10&lt;='Circunscrição IV'!$S10),'Circunscrição IV'!J10,"excluído*"),"")</f>
        <v>excluído*</v>
      </c>
      <c r="K105" s="139">
        <f>IF('Circunscrição IV'!K10&gt;0,IF(AND('Circunscrição IV'!$R10&lt;='Circunscrição IV'!K10,'Circunscrição IV'!K10&lt;='Circunscrição IV'!$S10),'Circunscrição IV'!K10,"excluído*"),"")</f>
        <v>1380</v>
      </c>
      <c r="L105" s="140" t="str">
        <f>IF('Circunscrição IV'!L10&gt;0,IF(AND('Circunscrição IV'!$R10&lt;='Circunscrição IV'!L10,'Circunscrição IV'!L10&lt;='Circunscrição IV'!$S10),'Circunscrição IV'!L10,"excluído*"),"")</f>
        <v/>
      </c>
      <c r="M105" s="141" t="str">
        <f>IF('Circunscrição IV'!M10&gt;0,IF(AND('Circunscrição IV'!$R10&lt;='Circunscrição IV'!M10,'Circunscrição IV'!M10&lt;='Circunscrição IV'!$S10),'Circunscrição IV'!M10,"excluído*"),"")</f>
        <v/>
      </c>
      <c r="N105" s="142" t="str">
        <f>IF('Circunscrição IV'!N10&gt;0,IF(AND('Circunscrição IV'!$R10&lt;='Circunscrição IV'!N10,'Circunscrição IV'!N10&lt;='Circunscrição IV'!$S10),'Circunscrição IV'!N10,"excluído*"),"")</f>
        <v>excluído*</v>
      </c>
      <c r="O105" s="143" t="str">
        <f>IF('Circunscrição IV'!O10&gt;0,IF(AND('Circunscrição IV'!$R10&lt;='Circunscrição IV'!O10,'Circunscrição IV'!O10&lt;='Circunscrição IV'!$S10),'Circunscrição IV'!O10,"excluído*"),"")</f>
        <v/>
      </c>
      <c r="P105" s="144">
        <f t="shared" si="7"/>
        <v>1674.25</v>
      </c>
      <c r="R105" s="141">
        <f t="shared" si="8"/>
        <v>1674.25</v>
      </c>
      <c r="S105" s="145"/>
    </row>
    <row r="106" ht="24.0" customHeight="1">
      <c r="A106" s="63"/>
      <c r="B106" s="63"/>
      <c r="C106" s="63"/>
      <c r="D106" s="176">
        <f t="shared" ref="D106:E106" si="13">D11</f>
        <v>1</v>
      </c>
      <c r="E106" s="127" t="str">
        <f t="shared" si="13"/>
        <v>Sanitização Interna</v>
      </c>
      <c r="F106" s="128" t="str">
        <f>IF('Circunscrição IV'!F11&gt;0,IF(AND('Circunscrição IV'!$R11&lt;='Circunscrição IV'!F11,'Circunscrição IV'!F11&lt;='Circunscrição IV'!$S11),'Circunscrição IV'!F11,"excluído*"),"")</f>
        <v>excluído*</v>
      </c>
      <c r="G106" s="129">
        <f>IF('Circunscrição IV'!G11&gt;0,IF(AND('Circunscrição IV'!$R11&lt;='Circunscrição IV'!G11,'Circunscrição IV'!G11&lt;='Circunscrição IV'!$S11),'Circunscrição IV'!G11,"excluído*"),"")</f>
        <v>1116</v>
      </c>
      <c r="H106" s="128">
        <f>IF('Circunscrição IV'!H11&gt;0,IF(AND('Circunscrição IV'!$R11&lt;='Circunscrição IV'!H11,'Circunscrição IV'!H11&lt;='Circunscrição IV'!$S11),'Circunscrição IV'!H11,"excluído*"),"")</f>
        <v>1159.6</v>
      </c>
      <c r="I106" s="128">
        <f>IF('Circunscrição IV'!I11&gt;0,IF(AND('Circunscrição IV'!$R11&lt;='Circunscrição IV'!I11,'Circunscrição IV'!I11&lt;='Circunscrição IV'!$S11),'Circunscrição IV'!I11,"excluído*"),"")</f>
        <v>800</v>
      </c>
      <c r="J106" s="128" t="str">
        <f>IF('Circunscrição IV'!J11&gt;0,IF(AND('Circunscrição IV'!$R11&lt;='Circunscrição IV'!J11,'Circunscrição IV'!J11&lt;='Circunscrição IV'!$S11),'Circunscrição IV'!J11,"excluído*"),"")</f>
        <v>excluído*</v>
      </c>
      <c r="K106" s="128">
        <f>IF('Circunscrição IV'!K11&gt;0,IF(AND('Circunscrição IV'!$R11&lt;='Circunscrição IV'!K11,'Circunscrição IV'!K11&lt;='Circunscrição IV'!$S11),'Circunscrição IV'!K11,"excluído*"),"")</f>
        <v>950</v>
      </c>
      <c r="L106" s="130" t="str">
        <f>IF('Circunscrição IV'!L11&gt;0,IF(AND('Circunscrição IV'!$R11&lt;='Circunscrição IV'!L11,'Circunscrição IV'!L11&lt;='Circunscrição IV'!$S11),'Circunscrição IV'!L11,"excluído*"),"")</f>
        <v/>
      </c>
      <c r="M106" s="147" t="str">
        <f>IF('Circunscrição IV'!M11&gt;0,IF(AND('Circunscrição IV'!$R11&lt;='Circunscrição IV'!M11,'Circunscrição IV'!M11&lt;='Circunscrição IV'!$S11),'Circunscrição IV'!M11,"excluído*"),"")</f>
        <v/>
      </c>
      <c r="N106" s="148" t="str">
        <f>IF('Circunscrição IV'!N11&gt;0,IF(AND('Circunscrição IV'!$R11&lt;='Circunscrição IV'!N11,'Circunscrição IV'!N11&lt;='Circunscrição IV'!$S11),'Circunscrição IV'!N11,"excluído*"),"")</f>
        <v/>
      </c>
      <c r="O106" s="149" t="str">
        <f>IF('Circunscrição IV'!O11&gt;0,IF(AND('Circunscrição IV'!$R11&lt;='Circunscrição IV'!O11,'Circunscrição IV'!O11&lt;='Circunscrição IV'!$S11),'Circunscrição IV'!O11,"excluído*"),"")</f>
        <v/>
      </c>
      <c r="P106" s="134">
        <f t="shared" si="7"/>
        <v>1006.4</v>
      </c>
      <c r="R106" s="131">
        <f t="shared" si="8"/>
        <v>1006.4</v>
      </c>
      <c r="S106" s="135"/>
    </row>
    <row r="107" ht="24.0" customHeight="1">
      <c r="A107" s="63"/>
      <c r="B107" s="99"/>
      <c r="C107" s="99"/>
      <c r="D107" s="239">
        <f t="shared" ref="D107:E107" si="14">D12</f>
        <v>1</v>
      </c>
      <c r="E107" s="151" t="str">
        <f t="shared" si="14"/>
        <v>Sanitização Externa</v>
      </c>
      <c r="F107" s="152" t="str">
        <f>IF('Circunscrição IV'!F12&gt;0,IF(AND('Circunscrição IV'!$R12&lt;='Circunscrição IV'!F12,'Circunscrição IV'!F12&lt;='Circunscrição IV'!$S12),'Circunscrição IV'!F12,"excluído*"),"")</f>
        <v>excluído*</v>
      </c>
      <c r="G107" s="153">
        <f>IF('Circunscrição IV'!G12&gt;0,IF(AND('Circunscrição IV'!$R12&lt;='Circunscrição IV'!G12,'Circunscrição IV'!G12&lt;='Circunscrição IV'!$S12),'Circunscrição IV'!G12,"excluído*"),"")</f>
        <v>1116</v>
      </c>
      <c r="H107" s="152">
        <f>IF('Circunscrição IV'!H12&gt;0,IF(AND('Circunscrição IV'!$R12&lt;='Circunscrição IV'!H12,'Circunscrição IV'!H12&lt;='Circunscrição IV'!$S12),'Circunscrição IV'!H12,"excluído*"),"")</f>
        <v>956.26</v>
      </c>
      <c r="I107" s="153">
        <f>IF('Circunscrição IV'!I12&gt;0,IF(AND('Circunscrição IV'!$R12&lt;='Circunscrição IV'!I12,'Circunscrição IV'!I12&lt;='Circunscrição IV'!$S12),'Circunscrição IV'!I12,"excluído*"),"")</f>
        <v>600</v>
      </c>
      <c r="J107" s="152" t="str">
        <f>IF('Circunscrição IV'!J12&gt;0,IF(AND('Circunscrição IV'!$R12&lt;='Circunscrição IV'!J12,'Circunscrição IV'!J12&lt;='Circunscrição IV'!$S12),'Circunscrição IV'!J12,"excluído*"),"")</f>
        <v>excluído*</v>
      </c>
      <c r="K107" s="152">
        <f>IF('Circunscrição IV'!K12&gt;0,IF(AND('Circunscrição IV'!$R12&lt;='Circunscrição IV'!K12,'Circunscrição IV'!K12&lt;='Circunscrição IV'!$S12),'Circunscrição IV'!K12,"excluído*"),"")</f>
        <v>550</v>
      </c>
      <c r="L107" s="154" t="str">
        <f>IF('Circunscrição IV'!L12&gt;0,IF(AND('Circunscrição IV'!$R12&lt;='Circunscrição IV'!L12,'Circunscrição IV'!L12&lt;='Circunscrição IV'!$S12),'Circunscrição IV'!L12,"excluído*"),"")</f>
        <v/>
      </c>
      <c r="M107" s="155" t="str">
        <f>IF('Circunscrição IV'!M12&gt;0,IF(AND('Circunscrição IV'!$R12&lt;='Circunscrição IV'!M12,'Circunscrição IV'!M12&lt;='Circunscrição IV'!$S12),'Circunscrição IV'!M12,"excluído*"),"")</f>
        <v/>
      </c>
      <c r="N107" s="156" t="str">
        <f>IF('Circunscrição IV'!N12&gt;0,IF(AND('Circunscrição IV'!$R12&lt;='Circunscrição IV'!N12,'Circunscrição IV'!N12&lt;='Circunscrição IV'!$S12),'Circunscrição IV'!N12,"excluído*"),"")</f>
        <v/>
      </c>
      <c r="O107" s="157" t="str">
        <f>IF('Circunscrição IV'!O12&gt;0,IF(AND('Circunscrição IV'!$R12&lt;='Circunscrição IV'!O12,'Circunscrição IV'!O12&lt;='Circunscrição IV'!$S12),'Circunscrição IV'!O12,"excluído*"),"")</f>
        <v/>
      </c>
      <c r="P107" s="158">
        <f t="shared" si="7"/>
        <v>805.57</v>
      </c>
      <c r="Q107" s="159"/>
      <c r="R107" s="160">
        <f t="shared" si="8"/>
        <v>805.57</v>
      </c>
      <c r="S107" s="161"/>
    </row>
    <row r="108" ht="24.0" customHeight="1">
      <c r="A108" s="63"/>
      <c r="B108" s="226">
        <f t="shared" ref="B108:E108" si="15">B13</f>
        <v>61</v>
      </c>
      <c r="C108" s="236" t="str">
        <f t="shared" si="15"/>
        <v>Bebedouro
Rua Dr. Oscar Werneck, 634  </v>
      </c>
      <c r="D108" s="240">
        <f t="shared" si="15"/>
        <v>5</v>
      </c>
      <c r="E108" s="163" t="str">
        <f t="shared" si="15"/>
        <v>Desinsetização Semestral</v>
      </c>
      <c r="F108" s="164">
        <f>IF('Circunscrição IV'!F13&gt;0,IF(AND('Circunscrição IV'!$R13&lt;='Circunscrição IV'!F13,'Circunscrição IV'!F13&lt;='Circunscrição IV'!$S13),'Circunscrição IV'!F13,"excluído*"),"")</f>
        <v>1018.43</v>
      </c>
      <c r="G108" s="165">
        <f>IF('Circunscrição IV'!G13&gt;0,IF(AND('Circunscrição IV'!$R13&lt;='Circunscrição IV'!G13,'Circunscrição IV'!G13&lt;='Circunscrição IV'!$S13),'Circunscrição IV'!G13,"excluído*"),"")</f>
        <v>2350</v>
      </c>
      <c r="H108" s="165">
        <f>IF('Circunscrição IV'!H13&gt;0,IF(AND('Circunscrição IV'!$R13&lt;='Circunscrição IV'!H13,'Circunscrição IV'!H13&lt;='Circunscrição IV'!$S13),'Circunscrição IV'!H13,"excluído*"),"")</f>
        <v>1909.56</v>
      </c>
      <c r="I108" s="164" t="str">
        <f>IF('Circunscrição IV'!I13&gt;0,IF(AND('Circunscrição IV'!$R13&lt;='Circunscrição IV'!I13,'Circunscrição IV'!I13&lt;='Circunscrição IV'!$S13),'Circunscrição IV'!I13,"excluído*"),"")</f>
        <v>excluído*</v>
      </c>
      <c r="J108" s="164">
        <f>IF('Circunscrição IV'!J13&gt;0,IF(AND('Circunscrição IV'!$R13&lt;='Circunscrição IV'!J13,'Circunscrição IV'!J13&lt;='Circunscrição IV'!$S13),'Circunscrição IV'!J13,"excluído*"),"")</f>
        <v>2291.47</v>
      </c>
      <c r="K108" s="164">
        <f>IF('Circunscrição IV'!K13&gt;0,IF(AND('Circunscrição IV'!$R13&lt;='Circunscrição IV'!K13,'Circunscrição IV'!K13&lt;='Circunscrição IV'!$S13),'Circunscrição IV'!K13,"excluído*"),"")</f>
        <v>1200</v>
      </c>
      <c r="L108" s="166">
        <f>IF('Circunscrição IV'!L13&gt;0,IF(AND('Circunscrição IV'!$R13&lt;='Circunscrição IV'!L13,'Circunscrição IV'!L13&lt;='Circunscrição IV'!$S13),'Circunscrição IV'!L13,"excluído*"),"")</f>
        <v>1120.28</v>
      </c>
      <c r="M108" s="167">
        <f>IF('Circunscrição IV'!M13&gt;0,IF(AND('Circunscrição IV'!$R13&lt;='Circunscrição IV'!M13,'Circunscrição IV'!M13&lt;='Circunscrição IV'!$S13),'Circunscrição IV'!M13,"excluído*"),"")</f>
        <v>1438.540345</v>
      </c>
      <c r="N108" s="168" t="str">
        <f>IF('Circunscrição IV'!N13&gt;0,IF(AND('Circunscrição IV'!$R13&lt;='Circunscrição IV'!N13,'Circunscrição IV'!N13&lt;='Circunscrição IV'!$S13),'Circunscrição IV'!N13,"excluído*"),"")</f>
        <v>excluído*</v>
      </c>
      <c r="O108" s="169" t="str">
        <f>IF('Circunscrição IV'!O13&gt;0,IF(AND('Circunscrição IV'!$R13&lt;='Circunscrição IV'!O13,'Circunscrição IV'!O13&lt;='Circunscrição IV'!$S13),'Circunscrição IV'!O13,"excluído*"),"")</f>
        <v/>
      </c>
      <c r="P108" s="170">
        <f t="shared" si="7"/>
        <v>1618.33</v>
      </c>
      <c r="Q108" s="171"/>
      <c r="R108" s="167">
        <f t="shared" si="8"/>
        <v>8091.65</v>
      </c>
      <c r="S108" s="172"/>
    </row>
    <row r="109" ht="24.0" customHeight="1">
      <c r="A109" s="63"/>
      <c r="B109" s="63"/>
      <c r="C109" s="63"/>
      <c r="D109" s="238">
        <f t="shared" ref="D109:E109" si="16">D14</f>
        <v>1</v>
      </c>
      <c r="E109" s="137" t="str">
        <f t="shared" si="16"/>
        <v>Desinsetização Extraordinária</v>
      </c>
      <c r="F109" s="138">
        <f>IF('Circunscrição IV'!F14&gt;0,IF(AND('Circunscrição IV'!$R14&lt;='Circunscrição IV'!F14,'Circunscrição IV'!F14&lt;='Circunscrição IV'!$S14),'Circunscrição IV'!F14,"excluído*"),"")</f>
        <v>1273.04</v>
      </c>
      <c r="G109" s="138">
        <f>IF('Circunscrição IV'!G14&gt;0,IF(AND('Circunscrição IV'!$R14&lt;='Circunscrição IV'!G14,'Circunscrição IV'!G14&lt;='Circunscrição IV'!$S14),'Circunscrição IV'!G14,"excluído*"),"")</f>
        <v>2115</v>
      </c>
      <c r="H109" s="138">
        <f>IF('Circunscrição IV'!H14&gt;0,IF(AND('Circunscrição IV'!$R14&lt;='Circunscrição IV'!H14,'Circunscrição IV'!H14&lt;='Circunscrição IV'!$S14),'Circunscrição IV'!H14,"excluído*"),"")</f>
        <v>1909.56</v>
      </c>
      <c r="I109" s="138">
        <f>IF('Circunscrição IV'!I14&gt;0,IF(AND('Circunscrição IV'!$R14&lt;='Circunscrição IV'!I14,'Circunscrição IV'!I14&lt;='Circunscrição IV'!$S14),'Circunscrição IV'!I14,"excluído*"),"")</f>
        <v>1750</v>
      </c>
      <c r="J109" s="139" t="str">
        <f>IF('Circunscrição IV'!J14&gt;0,IF(AND('Circunscrição IV'!$R14&lt;='Circunscrição IV'!J14,'Circunscrição IV'!J14&lt;='Circunscrição IV'!$S14),'Circunscrição IV'!J14,"excluído*"),"")</f>
        <v>excluído*</v>
      </c>
      <c r="K109" s="139">
        <f>IF('Circunscrição IV'!K14&gt;0,IF(AND('Circunscrição IV'!$R14&lt;='Circunscrição IV'!K14,'Circunscrição IV'!K14&lt;='Circunscrição IV'!$S14),'Circunscrição IV'!K14,"excluído*"),"")</f>
        <v>1380</v>
      </c>
      <c r="L109" s="140" t="str">
        <f>IF('Circunscrição IV'!L14&gt;0,IF(AND('Circunscrição IV'!$R14&lt;='Circunscrição IV'!L14,'Circunscrição IV'!L14&lt;='Circunscrição IV'!$S14),'Circunscrição IV'!L14,"excluído*"),"")</f>
        <v/>
      </c>
      <c r="M109" s="141" t="str">
        <f>IF('Circunscrição IV'!M14&gt;0,IF(AND('Circunscrição IV'!$R14&lt;='Circunscrição IV'!M14,'Circunscrição IV'!M14&lt;='Circunscrição IV'!$S14),'Circunscrição IV'!M14,"excluído*"),"")</f>
        <v/>
      </c>
      <c r="N109" s="142" t="str">
        <f>IF('Circunscrição IV'!N14&gt;0,IF(AND('Circunscrição IV'!$R14&lt;='Circunscrição IV'!N14,'Circunscrição IV'!N14&lt;='Circunscrição IV'!$S14),'Circunscrição IV'!N14,"excluído*"),"")</f>
        <v>excluído*</v>
      </c>
      <c r="O109" s="143" t="str">
        <f>IF('Circunscrição IV'!O14&gt;0,IF(AND('Circunscrição IV'!$R14&lt;='Circunscrição IV'!O14,'Circunscrição IV'!O14&lt;='Circunscrição IV'!$S14),'Circunscrição IV'!O14,"excluído*"),"")</f>
        <v/>
      </c>
      <c r="P109" s="144">
        <f t="shared" si="7"/>
        <v>1685.52</v>
      </c>
      <c r="R109" s="141">
        <f t="shared" si="8"/>
        <v>1685.52</v>
      </c>
      <c r="S109" s="145"/>
    </row>
    <row r="110" ht="24.0" customHeight="1">
      <c r="A110" s="63"/>
      <c r="B110" s="63"/>
      <c r="C110" s="63"/>
      <c r="D110" s="176">
        <f t="shared" ref="D110:E110" si="17">D15</f>
        <v>1</v>
      </c>
      <c r="E110" s="127" t="str">
        <f t="shared" si="17"/>
        <v>Sanitização Interna</v>
      </c>
      <c r="F110" s="128" t="str">
        <f>IF('Circunscrição IV'!F15&gt;0,IF(AND('Circunscrição IV'!$R15&lt;='Circunscrição IV'!F15,'Circunscrição IV'!F15&lt;='Circunscrição IV'!$S15),'Circunscrição IV'!F15,"excluído*"),"")</f>
        <v>excluído*</v>
      </c>
      <c r="G110" s="129">
        <f>IF('Circunscrição IV'!G15&gt;0,IF(AND('Circunscrição IV'!$R15&lt;='Circunscrição IV'!G15,'Circunscrição IV'!G15&lt;='Circunscrição IV'!$S15),'Circunscrição IV'!G15,"excluído*"),"")</f>
        <v>1116</v>
      </c>
      <c r="H110" s="128">
        <f>IF('Circunscrição IV'!H15&gt;0,IF(AND('Circunscrição IV'!$R15&lt;='Circunscrição IV'!H15,'Circunscrição IV'!H15&lt;='Circunscrição IV'!$S15),'Circunscrição IV'!H15,"excluído*"),"")</f>
        <v>1127.2</v>
      </c>
      <c r="I110" s="128">
        <f>IF('Circunscrição IV'!I15&gt;0,IF(AND('Circunscrição IV'!$R15&lt;='Circunscrição IV'!I15,'Circunscrição IV'!I15&lt;='Circunscrição IV'!$S15),'Circunscrição IV'!I15,"excluído*"),"")</f>
        <v>700</v>
      </c>
      <c r="J110" s="128" t="str">
        <f>IF('Circunscrição IV'!J15&gt;0,IF(AND('Circunscrição IV'!$R15&lt;='Circunscrição IV'!J15,'Circunscrição IV'!J15&lt;='Circunscrição IV'!$S15),'Circunscrição IV'!J15,"excluído*"),"")</f>
        <v>excluído*</v>
      </c>
      <c r="K110" s="128">
        <f>IF('Circunscrição IV'!K15&gt;0,IF(AND('Circunscrição IV'!$R15&lt;='Circunscrição IV'!K15,'Circunscrição IV'!K15&lt;='Circunscrição IV'!$S15),'Circunscrição IV'!K15,"excluído*"),"")</f>
        <v>550</v>
      </c>
      <c r="L110" s="130" t="str">
        <f>IF('Circunscrição IV'!L15&gt;0,IF(AND('Circunscrição IV'!$R15&lt;='Circunscrição IV'!L15,'Circunscrição IV'!L15&lt;='Circunscrição IV'!$S15),'Circunscrição IV'!L15,"excluído*"),"")</f>
        <v/>
      </c>
      <c r="M110" s="147" t="str">
        <f>IF('Circunscrição IV'!M15&gt;0,IF(AND('Circunscrição IV'!$R15&lt;='Circunscrição IV'!M15,'Circunscrição IV'!M15&lt;='Circunscrição IV'!$S15),'Circunscrição IV'!M15,"excluído*"),"")</f>
        <v/>
      </c>
      <c r="N110" s="148" t="str">
        <f>IF('Circunscrição IV'!N15&gt;0,IF(AND('Circunscrição IV'!$R15&lt;='Circunscrição IV'!N15,'Circunscrição IV'!N15&lt;='Circunscrição IV'!$S15),'Circunscrição IV'!N15,"excluído*"),"")</f>
        <v/>
      </c>
      <c r="O110" s="149" t="str">
        <f>IF('Circunscrição IV'!O15&gt;0,IF(AND('Circunscrição IV'!$R15&lt;='Circunscrição IV'!O15,'Circunscrição IV'!O15&lt;='Circunscrição IV'!$S15),'Circunscrição IV'!O15,"excluído*"),"")</f>
        <v/>
      </c>
      <c r="P110" s="134">
        <f t="shared" si="7"/>
        <v>873.3</v>
      </c>
      <c r="R110" s="131">
        <f t="shared" si="8"/>
        <v>873.3</v>
      </c>
      <c r="S110" s="135"/>
    </row>
    <row r="111" ht="24.0" customHeight="1">
      <c r="A111" s="63"/>
      <c r="B111" s="99"/>
      <c r="C111" s="99"/>
      <c r="D111" s="239">
        <f t="shared" ref="D111:E111" si="18">D16</f>
        <v>1</v>
      </c>
      <c r="E111" s="151" t="str">
        <f t="shared" si="18"/>
        <v>Sanitização Externa</v>
      </c>
      <c r="F111" s="152" t="str">
        <f>IF('Circunscrição IV'!F16&gt;0,IF(AND('Circunscrição IV'!$R16&lt;='Circunscrição IV'!F16,'Circunscrição IV'!F16&lt;='Circunscrição IV'!$S16),'Circunscrição IV'!F16,"excluído*"),"")</f>
        <v>excluído*</v>
      </c>
      <c r="G111" s="153" t="str">
        <f>IF('Circunscrição IV'!G16&gt;0,IF(AND('Circunscrição IV'!$R16&lt;='Circunscrição IV'!G16,'Circunscrição IV'!G16&lt;='Circunscrição IV'!$S16),'Circunscrição IV'!G16,"excluído*"),"")</f>
        <v>excluído*</v>
      </c>
      <c r="H111" s="152">
        <f>IF('Circunscrição IV'!H16&gt;0,IF(AND('Circunscrição IV'!$R16&lt;='Circunscrição IV'!H16,'Circunscrição IV'!H16&lt;='Circunscrição IV'!$S16),'Circunscrição IV'!H16,"excluído*"),"")</f>
        <v>782.35</v>
      </c>
      <c r="I111" s="153">
        <f>IF('Circunscrição IV'!I16&gt;0,IF(AND('Circunscrição IV'!$R16&lt;='Circunscrição IV'!I16,'Circunscrição IV'!I16&lt;='Circunscrição IV'!$S16),'Circunscrição IV'!I16,"excluído*"),"")</f>
        <v>400</v>
      </c>
      <c r="J111" s="152">
        <f>IF('Circunscrição IV'!J16&gt;0,IF(AND('Circunscrição IV'!$R16&lt;='Circunscrição IV'!J16,'Circunscrição IV'!J16&lt;='Circunscrição IV'!$S16),'Circunscrição IV'!J16,"excluído*"),"")</f>
        <v>938.83</v>
      </c>
      <c r="K111" s="152">
        <f>IF('Circunscrição IV'!K16&gt;0,IF(AND('Circunscrição IV'!$R16&lt;='Circunscrição IV'!K16,'Circunscrição IV'!K16&lt;='Circunscrição IV'!$S16),'Circunscrição IV'!K16,"excluído*"),"")</f>
        <v>550</v>
      </c>
      <c r="L111" s="154" t="str">
        <f>IF('Circunscrição IV'!L16&gt;0,IF(AND('Circunscrição IV'!$R16&lt;='Circunscrição IV'!L16,'Circunscrição IV'!L16&lt;='Circunscrição IV'!$S16),'Circunscrição IV'!L16,"excluído*"),"")</f>
        <v/>
      </c>
      <c r="M111" s="155" t="str">
        <f>IF('Circunscrição IV'!M16&gt;0,IF(AND('Circunscrição IV'!$R16&lt;='Circunscrição IV'!M16,'Circunscrição IV'!M16&lt;='Circunscrição IV'!$S16),'Circunscrição IV'!M16,"excluído*"),"")</f>
        <v/>
      </c>
      <c r="N111" s="156" t="str">
        <f>IF('Circunscrição IV'!N16&gt;0,IF(AND('Circunscrição IV'!$R16&lt;='Circunscrição IV'!N16,'Circunscrição IV'!N16&lt;='Circunscrição IV'!$S16),'Circunscrição IV'!N16,"excluído*"),"")</f>
        <v/>
      </c>
      <c r="O111" s="157" t="str">
        <f>IF('Circunscrição IV'!O16&gt;0,IF(AND('Circunscrição IV'!$R16&lt;='Circunscrição IV'!O16,'Circunscrição IV'!O16&lt;='Circunscrição IV'!$S16),'Circunscrição IV'!O16,"excluído*"),"")</f>
        <v/>
      </c>
      <c r="P111" s="158">
        <f t="shared" si="7"/>
        <v>667.8</v>
      </c>
      <c r="Q111" s="159"/>
      <c r="R111" s="160">
        <f t="shared" si="8"/>
        <v>667.8</v>
      </c>
      <c r="S111" s="161"/>
    </row>
    <row r="112" ht="24.0" customHeight="1">
      <c r="A112" s="63"/>
      <c r="B112" s="226">
        <f t="shared" ref="B112:E112" si="19">B17</f>
        <v>62</v>
      </c>
      <c r="C112" s="236" t="str">
        <f t="shared" si="19"/>
        <v>Cajuru
Rua Coronel Manoel Caetano, 181  </v>
      </c>
      <c r="D112" s="240">
        <f t="shared" si="19"/>
        <v>5</v>
      </c>
      <c r="E112" s="163" t="str">
        <f t="shared" si="19"/>
        <v>Desinsetização Semestral</v>
      </c>
      <c r="F112" s="164">
        <f>IF('Circunscrição IV'!F17&gt;0,IF(AND('Circunscrição IV'!$R17&lt;='Circunscrição IV'!F17,'Circunscrição IV'!F17&lt;='Circunscrição IV'!$S17),'Circunscrição IV'!F17,"excluído*"),"")</f>
        <v>889.61</v>
      </c>
      <c r="G112" s="165">
        <f>IF('Circunscrição IV'!G17&gt;0,IF(AND('Circunscrição IV'!$R17&lt;='Circunscrição IV'!G17,'Circunscrição IV'!G17&lt;='Circunscrição IV'!$S17),'Circunscrição IV'!G17,"excluído*"),"")</f>
        <v>2350</v>
      </c>
      <c r="H112" s="165">
        <f>IF('Circunscrição IV'!H17&gt;0,IF(AND('Circunscrição IV'!$R17&lt;='Circunscrição IV'!H17,'Circunscrição IV'!H17&lt;='Circunscrição IV'!$S17),'Circunscrição IV'!H17,"excluído*"),"")</f>
        <v>1668.01</v>
      </c>
      <c r="I112" s="164" t="str">
        <f>IF('Circunscrição IV'!I17&gt;0,IF(AND('Circunscrição IV'!$R17&lt;='Circunscrição IV'!I17,'Circunscrição IV'!I17&lt;='Circunscrição IV'!$S17),'Circunscrição IV'!I17,"excluído*"),"")</f>
        <v>excluído*</v>
      </c>
      <c r="J112" s="164">
        <f>IF('Circunscrição IV'!J17&gt;0,IF(AND('Circunscrição IV'!$R17&lt;='Circunscrição IV'!J17,'Circunscrição IV'!J17&lt;='Circunscrição IV'!$S17),'Circunscrição IV'!J17,"excluído*"),"")</f>
        <v>2001.62</v>
      </c>
      <c r="K112" s="164">
        <f>IF('Circunscrição IV'!K17&gt;0,IF(AND('Circunscrição IV'!$R17&lt;='Circunscrição IV'!K17,'Circunscrição IV'!K17&lt;='Circunscrição IV'!$S17),'Circunscrição IV'!K17,"excluído*"),"")</f>
        <v>1400</v>
      </c>
      <c r="L112" s="166">
        <f>IF('Circunscrição IV'!L17&gt;0,IF(AND('Circunscrição IV'!$R17&lt;='Circunscrição IV'!L17,'Circunscrição IV'!L17&lt;='Circunscrição IV'!$S17),'Circunscrição IV'!L17,"excluído*"),"")</f>
        <v>978.57</v>
      </c>
      <c r="M112" s="167">
        <f>IF('Circunscrição IV'!M17&gt;0,IF(AND('Circunscrição IV'!$R17&lt;='Circunscrição IV'!M17,'Circunscrição IV'!M17&lt;='Circunscrição IV'!$S17),'Circunscrição IV'!M17,"excluído*"),"")</f>
        <v>1256.571951</v>
      </c>
      <c r="N112" s="168" t="str">
        <f>IF('Circunscrição IV'!N17&gt;0,IF(AND('Circunscrição IV'!$R17&lt;='Circunscrição IV'!N17,'Circunscrição IV'!N17&lt;='Circunscrição IV'!$S17),'Circunscrição IV'!N17,"excluído*"),"")</f>
        <v>excluído*</v>
      </c>
      <c r="O112" s="169" t="str">
        <f>IF('Circunscrição IV'!O17&gt;0,IF(AND('Circunscrição IV'!$R17&lt;='Circunscrição IV'!O17,'Circunscrição IV'!O17&lt;='Circunscrição IV'!$S17),'Circunscrição IV'!O17,"excluído*"),"")</f>
        <v/>
      </c>
      <c r="P112" s="170">
        <f t="shared" si="7"/>
        <v>1506.34</v>
      </c>
      <c r="Q112" s="171"/>
      <c r="R112" s="167">
        <f t="shared" si="8"/>
        <v>7531.7</v>
      </c>
      <c r="S112" s="172"/>
    </row>
    <row r="113" ht="24.0" customHeight="1">
      <c r="A113" s="63"/>
      <c r="B113" s="63"/>
      <c r="C113" s="63"/>
      <c r="D113" s="238">
        <f t="shared" ref="D113:E113" si="20">D18</f>
        <v>1</v>
      </c>
      <c r="E113" s="137" t="str">
        <f t="shared" si="20"/>
        <v>Desinsetização Extraordinária</v>
      </c>
      <c r="F113" s="138">
        <f>IF('Circunscrição IV'!F18&gt;0,IF(AND('Circunscrição IV'!$R18&lt;='Circunscrição IV'!F18,'Circunscrição IV'!F18&lt;='Circunscrição IV'!$S18),'Circunscrição IV'!F18,"excluído*"),"")</f>
        <v>1112.01</v>
      </c>
      <c r="G113" s="138" t="str">
        <f>IF('Circunscrição IV'!G18&gt;0,IF(AND('Circunscrição IV'!$R18&lt;='Circunscrição IV'!G18,'Circunscrição IV'!G18&lt;='Circunscrição IV'!$S18),'Circunscrição IV'!G18,"excluído*"),"")</f>
        <v>excluído*</v>
      </c>
      <c r="H113" s="138">
        <f>IF('Circunscrição IV'!H18&gt;0,IF(AND('Circunscrição IV'!$R18&lt;='Circunscrição IV'!H18,'Circunscrição IV'!H18&lt;='Circunscrição IV'!$S18),'Circunscrição IV'!H18,"excluído*"),"")</f>
        <v>1668.01</v>
      </c>
      <c r="I113" s="138">
        <f>IF('Circunscrição IV'!I18&gt;0,IF(AND('Circunscrição IV'!$R18&lt;='Circunscrição IV'!I18,'Circunscrição IV'!I18&lt;='Circunscrição IV'!$S18),'Circunscrição IV'!I18,"excluído*"),"")</f>
        <v>1650</v>
      </c>
      <c r="J113" s="139">
        <f>IF('Circunscrição IV'!J18&gt;0,IF(AND('Circunscrição IV'!$R18&lt;='Circunscrição IV'!J18,'Circunscrição IV'!J18&lt;='Circunscrição IV'!$S18),'Circunscrição IV'!J18,"excluído*"),"")</f>
        <v>2001.62</v>
      </c>
      <c r="K113" s="139">
        <f>IF('Circunscrição IV'!K18&gt;0,IF(AND('Circunscrição IV'!$R18&lt;='Circunscrição IV'!K18,'Circunscrição IV'!K18&lt;='Circunscrição IV'!$S18),'Circunscrição IV'!K18,"excluído*"),"")</f>
        <v>1610</v>
      </c>
      <c r="L113" s="140" t="str">
        <f>IF('Circunscrição IV'!L18&gt;0,IF(AND('Circunscrição IV'!$R18&lt;='Circunscrição IV'!L18,'Circunscrição IV'!L18&lt;='Circunscrição IV'!$S18),'Circunscrição IV'!L18,"excluído*"),"")</f>
        <v/>
      </c>
      <c r="M113" s="141" t="str">
        <f>IF('Circunscrição IV'!M18&gt;0,IF(AND('Circunscrição IV'!$R18&lt;='Circunscrição IV'!M18,'Circunscrição IV'!M18&lt;='Circunscrição IV'!$S18),'Circunscrição IV'!M18,"excluído*"),"")</f>
        <v/>
      </c>
      <c r="N113" s="142" t="str">
        <f>IF('Circunscrição IV'!N18&gt;0,IF(AND('Circunscrição IV'!$R18&lt;='Circunscrição IV'!N18,'Circunscrição IV'!N18&lt;='Circunscrição IV'!$S18),'Circunscrição IV'!N18,"excluído*"),"")</f>
        <v>excluído*</v>
      </c>
      <c r="O113" s="143" t="str">
        <f>IF('Circunscrição IV'!O18&gt;0,IF(AND('Circunscrição IV'!$R18&lt;='Circunscrição IV'!O18,'Circunscrição IV'!O18&lt;='Circunscrição IV'!$S18),'Circunscrição IV'!O18,"excluído*"),"")</f>
        <v/>
      </c>
      <c r="P113" s="144">
        <f t="shared" si="7"/>
        <v>1608.33</v>
      </c>
      <c r="R113" s="141">
        <f t="shared" si="8"/>
        <v>1608.33</v>
      </c>
      <c r="S113" s="145"/>
    </row>
    <row r="114" ht="24.0" customHeight="1">
      <c r="A114" s="63"/>
      <c r="B114" s="63"/>
      <c r="C114" s="63"/>
      <c r="D114" s="176">
        <f t="shared" ref="D114:E114" si="21">D19</f>
        <v>1</v>
      </c>
      <c r="E114" s="127" t="str">
        <f t="shared" si="21"/>
        <v>Sanitização Interna</v>
      </c>
      <c r="F114" s="128" t="str">
        <f>IF('Circunscrição IV'!F19&gt;0,IF(AND('Circunscrição IV'!$R19&lt;='Circunscrição IV'!F19,'Circunscrição IV'!F19&lt;='Circunscrição IV'!$S19),'Circunscrição IV'!F19,"excluído*"),"")</f>
        <v>excluído*</v>
      </c>
      <c r="G114" s="129">
        <f>IF('Circunscrição IV'!G19&gt;0,IF(AND('Circunscrição IV'!$R19&lt;='Circunscrição IV'!G19,'Circunscrição IV'!G19&lt;='Circunscrição IV'!$S19),'Circunscrição IV'!G19,"excluído*"),"")</f>
        <v>1476</v>
      </c>
      <c r="H114" s="128">
        <f>IF('Circunscrição IV'!H19&gt;0,IF(AND('Circunscrição IV'!$R19&lt;='Circunscrição IV'!H19,'Circunscrição IV'!H19&lt;='Circunscrição IV'!$S19),'Circunscrição IV'!H19,"excluído*"),"")</f>
        <v>1548.4</v>
      </c>
      <c r="I114" s="128">
        <f>IF('Circunscrição IV'!I19&gt;0,IF(AND('Circunscrição IV'!$R19&lt;='Circunscrição IV'!I19,'Circunscrição IV'!I19&lt;='Circunscrição IV'!$S19),'Circunscrição IV'!I19,"excluído*"),"")</f>
        <v>900</v>
      </c>
      <c r="J114" s="128" t="str">
        <f>IF('Circunscrição IV'!J19&gt;0,IF(AND('Circunscrição IV'!$R19&lt;='Circunscrição IV'!J19,'Circunscrição IV'!J19&lt;='Circunscrição IV'!$S19),'Circunscrição IV'!J19,"excluído*"),"")</f>
        <v>excluído*</v>
      </c>
      <c r="K114" s="128">
        <f>IF('Circunscrição IV'!K19&gt;0,IF(AND('Circunscrição IV'!$R19&lt;='Circunscrição IV'!K19,'Circunscrição IV'!K19&lt;='Circunscrição IV'!$S19),'Circunscrição IV'!K19,"excluído*"),"")</f>
        <v>850</v>
      </c>
      <c r="L114" s="130" t="str">
        <f>IF('Circunscrição IV'!L19&gt;0,IF(AND('Circunscrição IV'!$R19&lt;='Circunscrição IV'!L19,'Circunscrição IV'!L19&lt;='Circunscrição IV'!$S19),'Circunscrição IV'!L19,"excluído*"),"")</f>
        <v/>
      </c>
      <c r="M114" s="147" t="str">
        <f>IF('Circunscrição IV'!M19&gt;0,IF(AND('Circunscrição IV'!$R19&lt;='Circunscrição IV'!M19,'Circunscrição IV'!M19&lt;='Circunscrição IV'!$S19),'Circunscrição IV'!M19,"excluído*"),"")</f>
        <v/>
      </c>
      <c r="N114" s="148" t="str">
        <f>IF('Circunscrição IV'!N19&gt;0,IF(AND('Circunscrição IV'!$R19&lt;='Circunscrição IV'!N19,'Circunscrição IV'!N19&lt;='Circunscrição IV'!$S19),'Circunscrição IV'!N19,"excluído*"),"")</f>
        <v/>
      </c>
      <c r="O114" s="149" t="str">
        <f>IF('Circunscrição IV'!O19&gt;0,IF(AND('Circunscrição IV'!$R19&lt;='Circunscrição IV'!O19,'Circunscrição IV'!O19&lt;='Circunscrição IV'!$S19),'Circunscrição IV'!O19,"excluído*"),"")</f>
        <v/>
      </c>
      <c r="P114" s="134">
        <f t="shared" si="7"/>
        <v>1193.6</v>
      </c>
      <c r="R114" s="131">
        <f t="shared" si="8"/>
        <v>1193.6</v>
      </c>
      <c r="S114" s="135"/>
    </row>
    <row r="115" ht="24.0" customHeight="1">
      <c r="A115" s="63"/>
      <c r="B115" s="99"/>
      <c r="C115" s="99"/>
      <c r="D115" s="239">
        <f t="shared" ref="D115:E115" si="22">D20</f>
        <v>1</v>
      </c>
      <c r="E115" s="151" t="str">
        <f t="shared" si="22"/>
        <v>Sanitização Externa</v>
      </c>
      <c r="F115" s="152" t="str">
        <f>IF('Circunscrição IV'!F20&gt;0,IF(AND('Circunscrição IV'!$R20&lt;='Circunscrição IV'!F20,'Circunscrição IV'!F20&lt;='Circunscrição IV'!$S20),'Circunscrição IV'!F20,"excluído*"),"")</f>
        <v>excluído*</v>
      </c>
      <c r="G115" s="153" t="str">
        <f>IF('Circunscrição IV'!G20&gt;0,IF(AND('Circunscrição IV'!$R20&lt;='Circunscrição IV'!G20,'Circunscrição IV'!G20&lt;='Circunscrição IV'!$S20),'Circunscrição IV'!G20,"excluído*"),"")</f>
        <v>excluído*</v>
      </c>
      <c r="H115" s="152">
        <f>IF('Circunscrição IV'!H20&gt;0,IF(AND('Circunscrição IV'!$R20&lt;='Circunscrição IV'!H20,'Circunscrição IV'!H20&lt;='Circunscrição IV'!$S20),'Circunscrição IV'!H20,"excluído*"),"")</f>
        <v>567.45</v>
      </c>
      <c r="I115" s="153">
        <f>IF('Circunscrição IV'!I20&gt;0,IF(AND('Circunscrição IV'!$R20&lt;='Circunscrição IV'!I20,'Circunscrição IV'!I20&lt;='Circunscrição IV'!$S20),'Circunscrição IV'!I20,"excluído*"),"")</f>
        <v>350</v>
      </c>
      <c r="J115" s="152">
        <f>IF('Circunscrição IV'!J20&gt;0,IF(AND('Circunscrição IV'!$R20&lt;='Circunscrição IV'!J20,'Circunscrição IV'!J20&lt;='Circunscrição IV'!$S20),'Circunscrição IV'!J20,"excluído*"),"")</f>
        <v>400</v>
      </c>
      <c r="K115" s="152">
        <f>IF('Circunscrição IV'!K20&gt;0,IF(AND('Circunscrição IV'!$R20&lt;='Circunscrição IV'!K20,'Circunscrição IV'!K20&lt;='Circunscrição IV'!$S20),'Circunscrição IV'!K20,"excluído*"),"")</f>
        <v>350</v>
      </c>
      <c r="L115" s="154" t="str">
        <f>IF('Circunscrição IV'!L20&gt;0,IF(AND('Circunscrição IV'!$R20&lt;='Circunscrição IV'!L20,'Circunscrição IV'!L20&lt;='Circunscrição IV'!$S20),'Circunscrição IV'!L20,"excluído*"),"")</f>
        <v/>
      </c>
      <c r="M115" s="155" t="str">
        <f>IF('Circunscrição IV'!M20&gt;0,IF(AND('Circunscrição IV'!$R20&lt;='Circunscrição IV'!M20,'Circunscrição IV'!M20&lt;='Circunscrição IV'!$S20),'Circunscrição IV'!M20,"excluído*"),"")</f>
        <v/>
      </c>
      <c r="N115" s="156" t="str">
        <f>IF('Circunscrição IV'!N20&gt;0,IF(AND('Circunscrição IV'!$R20&lt;='Circunscrição IV'!N20,'Circunscrição IV'!N20&lt;='Circunscrição IV'!$S20),'Circunscrição IV'!N20,"excluído*"),"")</f>
        <v/>
      </c>
      <c r="O115" s="157" t="str">
        <f>IF('Circunscrição IV'!O20&gt;0,IF(AND('Circunscrição IV'!$R20&lt;='Circunscrição IV'!O20,'Circunscrição IV'!O20&lt;='Circunscrição IV'!$S20),'Circunscrição IV'!O20,"excluído*"),"")</f>
        <v/>
      </c>
      <c r="P115" s="158">
        <f t="shared" si="7"/>
        <v>416.86</v>
      </c>
      <c r="Q115" s="159"/>
      <c r="R115" s="160">
        <f t="shared" si="8"/>
        <v>416.86</v>
      </c>
      <c r="S115" s="161"/>
    </row>
    <row r="116" ht="24.0" customHeight="1">
      <c r="A116" s="63"/>
      <c r="B116" s="226">
        <f t="shared" ref="B116:E116" si="23">B21</f>
        <v>63</v>
      </c>
      <c r="C116" s="236" t="str">
        <f t="shared" si="23"/>
        <v>Cravinhos
Av. Fagundes, 196 </v>
      </c>
      <c r="D116" s="237">
        <f t="shared" si="23"/>
        <v>5</v>
      </c>
      <c r="E116" s="127" t="str">
        <f t="shared" si="23"/>
        <v>Desinsetização Semestral</v>
      </c>
      <c r="F116" s="128">
        <f>IF('Circunscrição IV'!F21&gt;0,IF(AND('Circunscrição IV'!$R21&lt;='Circunscrição IV'!F21,'Circunscrição IV'!F21&lt;='Circunscrição IV'!$S21),'Circunscrição IV'!F21,"excluído*"),"")</f>
        <v>1166.2</v>
      </c>
      <c r="G116" s="129">
        <f>IF('Circunscrição IV'!G21&gt;0,IF(AND('Circunscrição IV'!$R21&lt;='Circunscrição IV'!G21,'Circunscrição IV'!G21&lt;='Circunscrição IV'!$S21),'Circunscrição IV'!G21,"excluído*"),"")</f>
        <v>2350</v>
      </c>
      <c r="H116" s="129">
        <f>IF('Circunscrição IV'!H21&gt;0,IF(AND('Circunscrição IV'!$R21&lt;='Circunscrição IV'!H21,'Circunscrição IV'!H21&lt;='Circunscrição IV'!$S21),'Circunscrição IV'!H21,"excluído*"),"")</f>
        <v>2182.62</v>
      </c>
      <c r="I116" s="128" t="str">
        <f>IF('Circunscrição IV'!I21&gt;0,IF(AND('Circunscrição IV'!$R21&lt;='Circunscrição IV'!I21,'Circunscrição IV'!I21&lt;='Circunscrição IV'!$S21),'Circunscrição IV'!I21,"excluído*"),"")</f>
        <v>excluído*</v>
      </c>
      <c r="J116" s="128">
        <f>IF('Circunscrição IV'!J21&gt;0,IF(AND('Circunscrição IV'!$R21&lt;='Circunscrição IV'!J21,'Circunscrição IV'!J21&lt;='Circunscrição IV'!$S21),'Circunscrição IV'!J21,"excluído*"),"")</f>
        <v>2623.95</v>
      </c>
      <c r="K116" s="128">
        <f>IF('Circunscrição IV'!K21&gt;0,IF(AND('Circunscrição IV'!$R21&lt;='Circunscrição IV'!K21,'Circunscrição IV'!K21&lt;='Circunscrição IV'!$S21),'Circunscrição IV'!K21,"excluído*"),"")</f>
        <v>1350</v>
      </c>
      <c r="L116" s="130">
        <f>IF('Circunscrição IV'!L21&gt;0,IF(AND('Circunscrição IV'!$R21&lt;='Circunscrição IV'!L21,'Circunscrição IV'!L21&lt;='Circunscrição IV'!$S21),'Circunscrição IV'!L21,"excluído*"),"")</f>
        <v>1282.82</v>
      </c>
      <c r="M116" s="131">
        <f>IF('Circunscrição IV'!M21&gt;0,IF(AND('Circunscrição IV'!$R21&lt;='Circunscrição IV'!M21,'Circunscrição IV'!M21&lt;='Circunscrição IV'!$S21),'Circunscrição IV'!M21,"excluído*"),"")</f>
        <v>1647.256334</v>
      </c>
      <c r="N116" s="132" t="str">
        <f>IF('Circunscrição IV'!N21&gt;0,IF(AND('Circunscrição IV'!$R21&lt;='Circunscrição IV'!N21,'Circunscrição IV'!N21&lt;='Circunscrição IV'!$S21),'Circunscrição IV'!N21,"excluído*"),"")</f>
        <v>excluído*</v>
      </c>
      <c r="O116" s="133" t="str">
        <f>IF('Circunscrição IV'!O21&gt;0,IF(AND('Circunscrição IV'!$R21&lt;='Circunscrição IV'!O21,'Circunscrição IV'!O21&lt;='Circunscrição IV'!$S21),'Circunscrição IV'!O21,"excluído*"),"")</f>
        <v/>
      </c>
      <c r="P116" s="134">
        <f t="shared" si="7"/>
        <v>1800.41</v>
      </c>
      <c r="R116" s="131">
        <f t="shared" si="8"/>
        <v>9002.05</v>
      </c>
      <c r="S116" s="135"/>
    </row>
    <row r="117" ht="24.0" customHeight="1">
      <c r="A117" s="63"/>
      <c r="B117" s="63"/>
      <c r="C117" s="63"/>
      <c r="D117" s="238">
        <f t="shared" ref="D117:E117" si="24">D22</f>
        <v>1</v>
      </c>
      <c r="E117" s="137" t="str">
        <f t="shared" si="24"/>
        <v>Desinsetização Extraordinária</v>
      </c>
      <c r="F117" s="138">
        <f>IF('Circunscrição IV'!F22&gt;0,IF(AND('Circunscrição IV'!$R22&lt;='Circunscrição IV'!F22,'Circunscrição IV'!F22&lt;='Circunscrição IV'!$S22),'Circunscrição IV'!F22,"excluído*"),"")</f>
        <v>1457.75</v>
      </c>
      <c r="G117" s="138">
        <f>IF('Circunscrição IV'!G22&gt;0,IF(AND('Circunscrição IV'!$R22&lt;='Circunscrição IV'!G22,'Circunscrição IV'!G22&lt;='Circunscrição IV'!$S22),'Circunscrição IV'!G22,"excluído*"),"")</f>
        <v>2115</v>
      </c>
      <c r="H117" s="138">
        <f>IF('Circunscrição IV'!H22&gt;0,IF(AND('Circunscrição IV'!$R22&lt;='Circunscrição IV'!H22,'Circunscrição IV'!H22&lt;='Circunscrição IV'!$S22),'Circunscrição IV'!H22,"excluído*"),"")</f>
        <v>2182.62</v>
      </c>
      <c r="I117" s="138">
        <f>IF('Circunscrição IV'!I22&gt;0,IF(AND('Circunscrição IV'!$R22&lt;='Circunscrição IV'!I22,'Circunscrição IV'!I22&lt;='Circunscrição IV'!$S22),'Circunscrição IV'!I22,"excluído*"),"")</f>
        <v>1650</v>
      </c>
      <c r="J117" s="139" t="str">
        <f>IF('Circunscrição IV'!J22&gt;0,IF(AND('Circunscrição IV'!$R22&lt;='Circunscrição IV'!J22,'Circunscrição IV'!J22&lt;='Circunscrição IV'!$S22),'Circunscrição IV'!J22,"excluído*"),"")</f>
        <v>excluído*</v>
      </c>
      <c r="K117" s="139">
        <f>IF('Circunscrição IV'!K22&gt;0,IF(AND('Circunscrição IV'!$R22&lt;='Circunscrição IV'!K22,'Circunscrição IV'!K22&lt;='Circunscrição IV'!$S22),'Circunscrição IV'!K22,"excluído*"),"")</f>
        <v>1552.5</v>
      </c>
      <c r="L117" s="140" t="str">
        <f>IF('Circunscrição IV'!L22&gt;0,IF(AND('Circunscrição IV'!$R22&lt;='Circunscrição IV'!L22,'Circunscrição IV'!L22&lt;='Circunscrição IV'!$S22),'Circunscrição IV'!L22,"excluído*"),"")</f>
        <v/>
      </c>
      <c r="M117" s="141" t="str">
        <f>IF('Circunscrição IV'!M22&gt;0,IF(AND('Circunscrição IV'!$R22&lt;='Circunscrição IV'!M22,'Circunscrição IV'!M22&lt;='Circunscrição IV'!$S22),'Circunscrição IV'!M22,"excluído*"),"")</f>
        <v/>
      </c>
      <c r="N117" s="142" t="str">
        <f>IF('Circunscrição IV'!N22&gt;0,IF(AND('Circunscrição IV'!$R22&lt;='Circunscrição IV'!N22,'Circunscrição IV'!N22&lt;='Circunscrição IV'!$S22),'Circunscrição IV'!N22,"excluído*"),"")</f>
        <v>excluído*</v>
      </c>
      <c r="O117" s="143" t="str">
        <f>IF('Circunscrição IV'!O22&gt;0,IF(AND('Circunscrição IV'!$R22&lt;='Circunscrição IV'!O22,'Circunscrição IV'!O22&lt;='Circunscrição IV'!$S22),'Circunscrição IV'!O22,"excluído*"),"")</f>
        <v/>
      </c>
      <c r="P117" s="144">
        <f t="shared" si="7"/>
        <v>1791.57</v>
      </c>
      <c r="R117" s="141">
        <f t="shared" si="8"/>
        <v>1791.57</v>
      </c>
      <c r="S117" s="145"/>
    </row>
    <row r="118" ht="24.0" customHeight="1">
      <c r="A118" s="63"/>
      <c r="B118" s="63"/>
      <c r="C118" s="63"/>
      <c r="D118" s="176">
        <f t="shared" ref="D118:E118" si="25">D23</f>
        <v>1</v>
      </c>
      <c r="E118" s="127" t="str">
        <f t="shared" si="25"/>
        <v>Sanitização Interna</v>
      </c>
      <c r="F118" s="128" t="str">
        <f>IF('Circunscrição IV'!F23&gt;0,IF(AND('Circunscrição IV'!$R23&lt;='Circunscrição IV'!F23,'Circunscrição IV'!F23&lt;='Circunscrição IV'!$S23),'Circunscrição IV'!F23,"excluído*"),"")</f>
        <v>excluído*</v>
      </c>
      <c r="G118" s="129">
        <f>IF('Circunscrição IV'!G23&gt;0,IF(AND('Circunscrição IV'!$R23&lt;='Circunscrição IV'!G23,'Circunscrição IV'!G23&lt;='Circunscrição IV'!$S23),'Circunscrição IV'!G23,"excluído*"),"")</f>
        <v>1476</v>
      </c>
      <c r="H118" s="128">
        <f>IF('Circunscrição IV'!H23&gt;0,IF(AND('Circunscrição IV'!$R23&lt;='Circunscrição IV'!H23,'Circunscrição IV'!H23&lt;='Circunscrição IV'!$S23),'Circunscrição IV'!H23,"excluído*"),"")</f>
        <v>2031.85</v>
      </c>
      <c r="I118" s="128">
        <f>IF('Circunscrição IV'!I23&gt;0,IF(AND('Circunscrição IV'!$R23&lt;='Circunscrição IV'!I23,'Circunscrição IV'!I23&lt;='Circunscrição IV'!$S23),'Circunscrição IV'!I23,"excluído*"),"")</f>
        <v>921.11</v>
      </c>
      <c r="J118" s="128" t="str">
        <f>IF('Circunscrição IV'!J23&gt;0,IF(AND('Circunscrição IV'!$R23&lt;='Circunscrição IV'!J23,'Circunscrição IV'!J23&lt;='Circunscrição IV'!$S23),'Circunscrição IV'!J23,"excluído*"),"")</f>
        <v>excluído*</v>
      </c>
      <c r="K118" s="128">
        <f>IF('Circunscrição IV'!K23&gt;0,IF(AND('Circunscrição IV'!$R23&lt;='Circunscrição IV'!K23,'Circunscrição IV'!K23&lt;='Circunscrição IV'!$S23),'Circunscrição IV'!K23,"excluído*"),"")</f>
        <v>850</v>
      </c>
      <c r="L118" s="130" t="str">
        <f>IF('Circunscrição IV'!L23&gt;0,IF(AND('Circunscrição IV'!$R23&lt;='Circunscrição IV'!L23,'Circunscrição IV'!L23&lt;='Circunscrição IV'!$S23),'Circunscrição IV'!L23,"excluído*"),"")</f>
        <v/>
      </c>
      <c r="M118" s="147" t="str">
        <f>IF('Circunscrição IV'!M23&gt;0,IF(AND('Circunscrição IV'!$R23&lt;='Circunscrição IV'!M23,'Circunscrição IV'!M23&lt;='Circunscrição IV'!$S23),'Circunscrição IV'!M23,"excluído*"),"")</f>
        <v/>
      </c>
      <c r="N118" s="148" t="str">
        <f>IF('Circunscrição IV'!N23&gt;0,IF(AND('Circunscrição IV'!$R23&lt;='Circunscrição IV'!N23,'Circunscrição IV'!N23&lt;='Circunscrição IV'!$S23),'Circunscrição IV'!N23,"excluído*"),"")</f>
        <v/>
      </c>
      <c r="O118" s="149" t="str">
        <f>IF('Circunscrição IV'!O23&gt;0,IF(AND('Circunscrição IV'!$R23&lt;='Circunscrição IV'!O23,'Circunscrição IV'!O23&lt;='Circunscrição IV'!$S23),'Circunscrição IV'!O23,"excluído*"),"")</f>
        <v/>
      </c>
      <c r="P118" s="134">
        <f t="shared" si="7"/>
        <v>1319.74</v>
      </c>
      <c r="R118" s="131">
        <f t="shared" si="8"/>
        <v>1319.74</v>
      </c>
      <c r="S118" s="135"/>
    </row>
    <row r="119" ht="24.0" customHeight="1">
      <c r="A119" s="63"/>
      <c r="B119" s="99"/>
      <c r="C119" s="99"/>
      <c r="D119" s="239">
        <f t="shared" ref="D119:E119" si="26">D24</f>
        <v>1</v>
      </c>
      <c r="E119" s="151" t="str">
        <f t="shared" si="26"/>
        <v>Sanitização Externa</v>
      </c>
      <c r="F119" s="152" t="str">
        <f>IF('Circunscrição IV'!F24&gt;0,IF(AND('Circunscrição IV'!$R24&lt;='Circunscrição IV'!F24,'Circunscrição IV'!F24&lt;='Circunscrição IV'!$S24),'Circunscrição IV'!F24,"excluído*"),"")</f>
        <v>excluído*</v>
      </c>
      <c r="G119" s="153" t="str">
        <f>IF('Circunscrição IV'!G24&gt;0,IF(AND('Circunscrição IV'!$R24&lt;='Circunscrição IV'!G24,'Circunscrição IV'!G24&lt;='Circunscrição IV'!$S24),'Circunscrição IV'!G24,"excluído*"),"")</f>
        <v>excluído*</v>
      </c>
      <c r="H119" s="152">
        <f>IF('Circunscrição IV'!H24&gt;0,IF(AND('Circunscrição IV'!$R24&lt;='Circunscrição IV'!H24,'Circunscrição IV'!H24&lt;='Circunscrição IV'!$S24),'Circunscrição IV'!H24,"excluído*"),"")</f>
        <v>765.45</v>
      </c>
      <c r="I119" s="153">
        <f>IF('Circunscrição IV'!I24&gt;0,IF(AND('Circunscrição IV'!$R24&lt;='Circunscrição IV'!I24,'Circunscrição IV'!I24&lt;='Circunscrição IV'!$S24),'Circunscrição IV'!I24,"excluído*"),"")</f>
        <v>350</v>
      </c>
      <c r="J119" s="152">
        <f>IF('Circunscrição IV'!J24&gt;0,IF(AND('Circunscrição IV'!$R24&lt;='Circunscrição IV'!J24,'Circunscrição IV'!J24&lt;='Circunscrição IV'!$S24),'Circunscrição IV'!J24,"excluído*"),"")</f>
        <v>400</v>
      </c>
      <c r="K119" s="152">
        <f>IF('Circunscrição IV'!K24&gt;0,IF(AND('Circunscrição IV'!$R24&lt;='Circunscrição IV'!K24,'Circunscrição IV'!K24&lt;='Circunscrição IV'!$S24),'Circunscrição IV'!K24,"excluído*"),"")</f>
        <v>450</v>
      </c>
      <c r="L119" s="154" t="str">
        <f>IF('Circunscrição IV'!L24&gt;0,IF(AND('Circunscrição IV'!$R24&lt;='Circunscrição IV'!L24,'Circunscrição IV'!L24&lt;='Circunscrição IV'!$S24),'Circunscrição IV'!L24,"excluído*"),"")</f>
        <v/>
      </c>
      <c r="M119" s="155" t="str">
        <f>IF('Circunscrição IV'!M24&gt;0,IF(AND('Circunscrição IV'!$R24&lt;='Circunscrição IV'!M24,'Circunscrição IV'!M24&lt;='Circunscrição IV'!$S24),'Circunscrição IV'!M24,"excluído*"),"")</f>
        <v/>
      </c>
      <c r="N119" s="156" t="str">
        <f>IF('Circunscrição IV'!N24&gt;0,IF(AND('Circunscrição IV'!$R24&lt;='Circunscrição IV'!N24,'Circunscrição IV'!N24&lt;='Circunscrição IV'!$S24),'Circunscrição IV'!N24,"excluído*"),"")</f>
        <v/>
      </c>
      <c r="O119" s="157" t="str">
        <f>IF('Circunscrição IV'!O24&gt;0,IF(AND('Circunscrição IV'!$R24&lt;='Circunscrição IV'!O24,'Circunscrição IV'!O24&lt;='Circunscrição IV'!$S24),'Circunscrição IV'!O24,"excluído*"),"")</f>
        <v/>
      </c>
      <c r="P119" s="158">
        <f t="shared" si="7"/>
        <v>491.36</v>
      </c>
      <c r="Q119" s="159"/>
      <c r="R119" s="160">
        <f t="shared" si="8"/>
        <v>491.36</v>
      </c>
      <c r="S119" s="161"/>
    </row>
    <row r="120" ht="24.0" customHeight="1">
      <c r="A120" s="63"/>
      <c r="B120" s="226">
        <f t="shared" ref="B120:E120" si="27">B25</f>
        <v>64</v>
      </c>
      <c r="C120" s="236" t="str">
        <f t="shared" si="27"/>
        <v>Franca
Rua  Frei Germano, 2310 </v>
      </c>
      <c r="D120" s="240">
        <f t="shared" si="27"/>
        <v>5</v>
      </c>
      <c r="E120" s="163" t="str">
        <f t="shared" si="27"/>
        <v>Desinsetização Semestral</v>
      </c>
      <c r="F120" s="164">
        <f>IF('Circunscrição IV'!F25&gt;0,IF(AND('Circunscrição IV'!$R25&lt;='Circunscrição IV'!F25,'Circunscrição IV'!F25&lt;='Circunscrição IV'!$S25),'Circunscrição IV'!F25,"excluído*"),"")</f>
        <v>1649.1</v>
      </c>
      <c r="G120" s="165">
        <f>IF('Circunscrição IV'!G25&gt;0,IF(AND('Circunscrição IV'!$R25&lt;='Circunscrição IV'!G25,'Circunscrição IV'!G25&lt;='Circunscrição IV'!$S25),'Circunscrição IV'!G25,"excluído*"),"")</f>
        <v>3150</v>
      </c>
      <c r="H120" s="165">
        <f>IF('Circunscrição IV'!H25&gt;0,IF(AND('Circunscrição IV'!$R25&lt;='Circunscrição IV'!H25,'Circunscrição IV'!H25&lt;='Circunscrição IV'!$S25),'Circunscrição IV'!H25,"excluído*"),"")</f>
        <v>3092.07</v>
      </c>
      <c r="I120" s="164" t="str">
        <f>IF('Circunscrição IV'!I25&gt;0,IF(AND('Circunscrição IV'!$R25&lt;='Circunscrição IV'!I25,'Circunscrição IV'!I25&lt;='Circunscrição IV'!$S25),'Circunscrição IV'!I25,"excluído*"),"")</f>
        <v>excluído*</v>
      </c>
      <c r="J120" s="164" t="str">
        <f>IF('Circunscrição IV'!J25&gt;0,IF(AND('Circunscrição IV'!$R25&lt;='Circunscrição IV'!J25,'Circunscrição IV'!J25&lt;='Circunscrição IV'!$S25),'Circunscrição IV'!J25,"excluído*"),"")</f>
        <v>excluído*</v>
      </c>
      <c r="K120" s="164">
        <f>IF('Circunscrição IV'!K25&gt;0,IF(AND('Circunscrição IV'!$R25&lt;='Circunscrição IV'!K25,'Circunscrição IV'!K25&lt;='Circunscrição IV'!$S25),'Circunscrição IV'!K25,"excluído*"),"")</f>
        <v>1500</v>
      </c>
      <c r="L120" s="166">
        <f>IF('Circunscrição IV'!L25&gt;0,IF(AND('Circunscrição IV'!$R25&lt;='Circunscrição IV'!L25,'Circunscrição IV'!L25&lt;='Circunscrição IV'!$S25),'Circunscrição IV'!L25,"excluído*"),"")</f>
        <v>1814.01</v>
      </c>
      <c r="M120" s="167">
        <f>IF('Circunscrição IV'!M25&gt;0,IF(AND('Circunscrição IV'!$R25&lt;='Circunscrição IV'!M25,'Circunscrição IV'!M25&lt;='Circunscrição IV'!$S25),'Circunscrição IV'!M25,"excluído*"),"")</f>
        <v>2329.352101</v>
      </c>
      <c r="N120" s="168" t="str">
        <f>IF('Circunscrição IV'!N25&gt;0,IF(AND('Circunscrição IV'!$R25&lt;='Circunscrição IV'!N25,'Circunscrição IV'!N25&lt;='Circunscrição IV'!$S25),'Circunscrição IV'!N25,"excluído*"),"")</f>
        <v>excluído*</v>
      </c>
      <c r="O120" s="169" t="str">
        <f>IF('Circunscrição IV'!O25&gt;0,IF(AND('Circunscrição IV'!$R25&lt;='Circunscrição IV'!O25,'Circunscrição IV'!O25&lt;='Circunscrição IV'!$S25),'Circunscrição IV'!O25,"excluído*"),"")</f>
        <v/>
      </c>
      <c r="P120" s="170">
        <f t="shared" si="7"/>
        <v>2255.76</v>
      </c>
      <c r="Q120" s="171"/>
      <c r="R120" s="167">
        <f t="shared" si="8"/>
        <v>11278.8</v>
      </c>
      <c r="S120" s="172"/>
    </row>
    <row r="121" ht="24.0" customHeight="1">
      <c r="A121" s="63"/>
      <c r="B121" s="63"/>
      <c r="C121" s="63"/>
      <c r="D121" s="238">
        <f t="shared" ref="D121:E121" si="28">D26</f>
        <v>1</v>
      </c>
      <c r="E121" s="137" t="str">
        <f t="shared" si="28"/>
        <v>Desinsetização Extraordinária</v>
      </c>
      <c r="F121" s="138">
        <f>IF('Circunscrição IV'!F26&gt;0,IF(AND('Circunscrição IV'!$R26&lt;='Circunscrição IV'!F26,'Circunscrição IV'!F26&lt;='Circunscrição IV'!$S26),'Circunscrição IV'!F26,"excluído*"),"")</f>
        <v>2061.38</v>
      </c>
      <c r="G121" s="138">
        <f>IF('Circunscrição IV'!G26&gt;0,IF(AND('Circunscrição IV'!$R26&lt;='Circunscrição IV'!G26,'Circunscrição IV'!G26&lt;='Circunscrição IV'!$S26),'Circunscrição IV'!G26,"excluído*"),"")</f>
        <v>2835</v>
      </c>
      <c r="H121" s="138">
        <f>IF('Circunscrição IV'!H26&gt;0,IF(AND('Circunscrição IV'!$R26&lt;='Circunscrição IV'!H26,'Circunscrição IV'!H26&lt;='Circunscrição IV'!$S26),'Circunscrição IV'!H26,"excluído*"),"")</f>
        <v>3092.07</v>
      </c>
      <c r="I121" s="138">
        <f>IF('Circunscrição IV'!I26&gt;0,IF(AND('Circunscrição IV'!$R26&lt;='Circunscrição IV'!I26,'Circunscrição IV'!I26&lt;='Circunscrição IV'!$S26),'Circunscrição IV'!I26,"excluído*"),"")</f>
        <v>1850</v>
      </c>
      <c r="J121" s="139" t="str">
        <f>IF('Circunscrição IV'!J26&gt;0,IF(AND('Circunscrição IV'!$R26&lt;='Circunscrição IV'!J26,'Circunscrição IV'!J26&lt;='Circunscrição IV'!$S26),'Circunscrição IV'!J26,"excluído*"),"")</f>
        <v>excluído*</v>
      </c>
      <c r="K121" s="139">
        <f>IF('Circunscrição IV'!K26&gt;0,IF(AND('Circunscrição IV'!$R26&lt;='Circunscrição IV'!K26,'Circunscrição IV'!K26&lt;='Circunscrição IV'!$S26),'Circunscrição IV'!K26,"excluído*"),"")</f>
        <v>1725</v>
      </c>
      <c r="L121" s="140" t="str">
        <f>IF('Circunscrição IV'!L26&gt;0,IF(AND('Circunscrição IV'!$R26&lt;='Circunscrição IV'!L26,'Circunscrição IV'!L26&lt;='Circunscrição IV'!$S26),'Circunscrição IV'!L26,"excluído*"),"")</f>
        <v/>
      </c>
      <c r="M121" s="141" t="str">
        <f>IF('Circunscrição IV'!M26&gt;0,IF(AND('Circunscrição IV'!$R26&lt;='Circunscrição IV'!M26,'Circunscrição IV'!M26&lt;='Circunscrição IV'!$S26),'Circunscrição IV'!M26,"excluído*"),"")</f>
        <v/>
      </c>
      <c r="N121" s="142" t="str">
        <f>IF('Circunscrição IV'!N26&gt;0,IF(AND('Circunscrição IV'!$R26&lt;='Circunscrição IV'!N26,'Circunscrição IV'!N26&lt;='Circunscrição IV'!$S26),'Circunscrição IV'!N26,"excluído*"),"")</f>
        <v>excluído*</v>
      </c>
      <c r="O121" s="143" t="str">
        <f>IF('Circunscrição IV'!O26&gt;0,IF(AND('Circunscrição IV'!$R26&lt;='Circunscrição IV'!O26,'Circunscrição IV'!O26&lt;='Circunscrição IV'!$S26),'Circunscrição IV'!O26,"excluído*"),"")</f>
        <v/>
      </c>
      <c r="P121" s="144">
        <f t="shared" si="7"/>
        <v>2312.69</v>
      </c>
      <c r="R121" s="141">
        <f t="shared" si="8"/>
        <v>2312.69</v>
      </c>
      <c r="S121" s="145"/>
    </row>
    <row r="122" ht="24.0" customHeight="1">
      <c r="A122" s="63"/>
      <c r="B122" s="63"/>
      <c r="C122" s="63"/>
      <c r="D122" s="176">
        <f t="shared" ref="D122:E122" si="29">D27</f>
        <v>1</v>
      </c>
      <c r="E122" s="127" t="str">
        <f t="shared" si="29"/>
        <v>Sanitização Interna</v>
      </c>
      <c r="F122" s="128" t="str">
        <f>IF('Circunscrição IV'!F27&gt;0,IF(AND('Circunscrição IV'!$R27&lt;='Circunscrição IV'!F27,'Circunscrição IV'!F27&lt;='Circunscrição IV'!$S27),'Circunscrição IV'!F27,"excluído*"),"")</f>
        <v>excluído*</v>
      </c>
      <c r="G122" s="129">
        <f>IF('Circunscrição IV'!G27&gt;0,IF(AND('Circunscrição IV'!$R27&lt;='Circunscrição IV'!G27,'Circunscrição IV'!G27&lt;='Circunscrição IV'!$S27),'Circunscrição IV'!G27,"excluído*"),"")</f>
        <v>1836</v>
      </c>
      <c r="H122" s="128">
        <f>IF('Circunscrição IV'!H27&gt;0,IF(AND('Circunscrição IV'!$R27&lt;='Circunscrição IV'!H27,'Circunscrição IV'!H27&lt;='Circunscrição IV'!$S27),'Circunscrição IV'!H27,"excluído*"),"")</f>
        <v>2450.74</v>
      </c>
      <c r="I122" s="128">
        <f>IF('Circunscrição IV'!I27&gt;0,IF(AND('Circunscrição IV'!$R27&lt;='Circunscrição IV'!I27,'Circunscrição IV'!I27&lt;='Circunscrição IV'!$S27),'Circunscrição IV'!I27,"excluído*"),"")</f>
        <v>1111</v>
      </c>
      <c r="J122" s="128" t="str">
        <f>IF('Circunscrição IV'!J27&gt;0,IF(AND('Circunscrição IV'!$R27&lt;='Circunscrição IV'!J27,'Circunscrição IV'!J27&lt;='Circunscrição IV'!$S27),'Circunscrição IV'!J27,"excluído*"),"")</f>
        <v>excluído*</v>
      </c>
      <c r="K122" s="128">
        <f>IF('Circunscrição IV'!K27&gt;0,IF(AND('Circunscrição IV'!$R27&lt;='Circunscrição IV'!K27,'Circunscrição IV'!K27&lt;='Circunscrição IV'!$S27),'Circunscrição IV'!K27,"excluído*"),"")</f>
        <v>850</v>
      </c>
      <c r="L122" s="130" t="str">
        <f>IF('Circunscrição IV'!L27&gt;0,IF(AND('Circunscrição IV'!$R27&lt;='Circunscrição IV'!L27,'Circunscrição IV'!L27&lt;='Circunscrição IV'!$S27),'Circunscrição IV'!L27,"excluído*"),"")</f>
        <v/>
      </c>
      <c r="M122" s="147" t="str">
        <f>IF('Circunscrição IV'!M27&gt;0,IF(AND('Circunscrição IV'!$R27&lt;='Circunscrição IV'!M27,'Circunscrição IV'!M27&lt;='Circunscrição IV'!$S27),'Circunscrição IV'!M27,"excluído*"),"")</f>
        <v/>
      </c>
      <c r="N122" s="148" t="str">
        <f>IF('Circunscrição IV'!N27&gt;0,IF(AND('Circunscrição IV'!$R27&lt;='Circunscrição IV'!N27,'Circunscrição IV'!N27&lt;='Circunscrição IV'!$S27),'Circunscrição IV'!N27,"excluído*"),"")</f>
        <v/>
      </c>
      <c r="O122" s="149" t="str">
        <f>IF('Circunscrição IV'!O27&gt;0,IF(AND('Circunscrição IV'!$R27&lt;='Circunscrição IV'!O27,'Circunscrição IV'!O27&lt;='Circunscrição IV'!$S27),'Circunscrição IV'!O27,"excluído*"),"")</f>
        <v/>
      </c>
      <c r="P122" s="134">
        <f t="shared" si="7"/>
        <v>1561.94</v>
      </c>
      <c r="R122" s="131">
        <f t="shared" si="8"/>
        <v>1561.94</v>
      </c>
      <c r="S122" s="135"/>
    </row>
    <row r="123" ht="24.0" customHeight="1">
      <c r="A123" s="63"/>
      <c r="B123" s="99"/>
      <c r="C123" s="99"/>
      <c r="D123" s="239">
        <f t="shared" ref="D123:E123" si="30">D28</f>
        <v>1</v>
      </c>
      <c r="E123" s="151" t="str">
        <f t="shared" si="30"/>
        <v>Sanitização Externa</v>
      </c>
      <c r="F123" s="152" t="str">
        <f>IF('Circunscrição IV'!F28&gt;0,IF(AND('Circunscrição IV'!$R28&lt;='Circunscrição IV'!F28,'Circunscrição IV'!F28&lt;='Circunscrição IV'!$S28),'Circunscrição IV'!F28,"excluído*"),"")</f>
        <v>excluído*</v>
      </c>
      <c r="G123" s="153" t="str">
        <f>IF('Circunscrição IV'!G28&gt;0,IF(AND('Circunscrição IV'!$R28&lt;='Circunscrição IV'!G28,'Circunscrição IV'!G28&lt;='Circunscrição IV'!$S28),'Circunscrição IV'!G28,"excluído*"),"")</f>
        <v>excluído*</v>
      </c>
      <c r="H123" s="152">
        <f>IF('Circunscrição IV'!H28&gt;0,IF(AND('Circunscrição IV'!$R28&lt;='Circunscrição IV'!H28,'Circunscrição IV'!H28&lt;='Circunscrição IV'!$S28),'Circunscrição IV'!H28,"excluído*"),"")</f>
        <v>641.32</v>
      </c>
      <c r="I123" s="153">
        <f>IF('Circunscrição IV'!I28&gt;0,IF(AND('Circunscrição IV'!$R28&lt;='Circunscrição IV'!I28,'Circunscrição IV'!I28&lt;='Circunscrição IV'!$S28),'Circunscrição IV'!I28,"excluído*"),"")</f>
        <v>450</v>
      </c>
      <c r="J123" s="152">
        <f>IF('Circunscrição IV'!J28&gt;0,IF(AND('Circunscrição IV'!$R28&lt;='Circunscrição IV'!J28,'Circunscrição IV'!J28&lt;='Circunscrição IV'!$S28),'Circunscrição IV'!J28,"excluído*"),"")</f>
        <v>769.59</v>
      </c>
      <c r="K123" s="152">
        <f>IF('Circunscrição IV'!K28&gt;0,IF(AND('Circunscrição IV'!$R28&lt;='Circunscrição IV'!K28,'Circunscrição IV'!K28&lt;='Circunscrição IV'!$S28),'Circunscrição IV'!K28,"excluído*"),"")</f>
        <v>550</v>
      </c>
      <c r="L123" s="154" t="str">
        <f>IF('Circunscrição IV'!L28&gt;0,IF(AND('Circunscrição IV'!$R28&lt;='Circunscrição IV'!L28,'Circunscrição IV'!L28&lt;='Circunscrição IV'!$S28),'Circunscrição IV'!L28,"excluído*"),"")</f>
        <v/>
      </c>
      <c r="M123" s="155" t="str">
        <f>IF('Circunscrição IV'!M28&gt;0,IF(AND('Circunscrição IV'!$R28&lt;='Circunscrição IV'!M28,'Circunscrição IV'!M28&lt;='Circunscrição IV'!$S28),'Circunscrição IV'!M28,"excluído*"),"")</f>
        <v/>
      </c>
      <c r="N123" s="156" t="str">
        <f>IF('Circunscrição IV'!N28&gt;0,IF(AND('Circunscrição IV'!$R28&lt;='Circunscrição IV'!N28,'Circunscrição IV'!N28&lt;='Circunscrição IV'!$S28),'Circunscrição IV'!N28,"excluído*"),"")</f>
        <v/>
      </c>
      <c r="O123" s="157" t="str">
        <f>IF('Circunscrição IV'!O28&gt;0,IF(AND('Circunscrição IV'!$R28&lt;='Circunscrição IV'!O28,'Circunscrição IV'!O28&lt;='Circunscrição IV'!$S28),'Circunscrição IV'!O28,"excluído*"),"")</f>
        <v/>
      </c>
      <c r="P123" s="158">
        <f t="shared" si="7"/>
        <v>602.73</v>
      </c>
      <c r="Q123" s="159"/>
      <c r="R123" s="160">
        <f t="shared" si="8"/>
        <v>602.73</v>
      </c>
      <c r="S123" s="161"/>
    </row>
    <row r="124" ht="24.0" customHeight="1">
      <c r="A124" s="63"/>
      <c r="B124" s="226">
        <f t="shared" ref="B124:E124" si="31">B29</f>
        <v>65</v>
      </c>
      <c r="C124" s="236" t="str">
        <f t="shared" si="31"/>
        <v>Ituverava
Praça Deputado Hélvio Nunes da Silva, 226   </v>
      </c>
      <c r="D124" s="240">
        <f t="shared" si="31"/>
        <v>5</v>
      </c>
      <c r="E124" s="163" t="str">
        <f t="shared" si="31"/>
        <v>Desinsetização Semestral</v>
      </c>
      <c r="F124" s="164">
        <f>IF('Circunscrição IV'!F29&gt;0,IF(AND('Circunscrição IV'!$R29&lt;='Circunscrição IV'!F29,'Circunscrição IV'!F29&lt;='Circunscrição IV'!$S29),'Circunscrição IV'!F29,"excluído*"),"")</f>
        <v>810.81</v>
      </c>
      <c r="G124" s="165" t="str">
        <f>IF('Circunscrição IV'!G29&gt;0,IF(AND('Circunscrição IV'!$R29&lt;='Circunscrição IV'!G29,'Circunscrição IV'!G29&lt;='Circunscrição IV'!$S29),'Circunscrição IV'!G29,"excluído*"),"")</f>
        <v>excluído*</v>
      </c>
      <c r="H124" s="165">
        <f>IF('Circunscrição IV'!H29&gt;0,IF(AND('Circunscrição IV'!$R29&lt;='Circunscrição IV'!H29,'Circunscrição IV'!H29&lt;='Circunscrição IV'!$S29),'Circunscrição IV'!H29,"excluído*"),"")</f>
        <v>1520.26</v>
      </c>
      <c r="I124" s="164" t="str">
        <f>IF('Circunscrição IV'!I29&gt;0,IF(AND('Circunscrição IV'!$R29&lt;='Circunscrição IV'!I29,'Circunscrição IV'!I29&lt;='Circunscrição IV'!$S29),'Circunscrição IV'!I29,"excluído*"),"")</f>
        <v>excluído*</v>
      </c>
      <c r="J124" s="164">
        <f>IF('Circunscrição IV'!J29&gt;0,IF(AND('Circunscrição IV'!$R29&lt;='Circunscrição IV'!J29,'Circunscrição IV'!J29&lt;='Circunscrição IV'!$S29),'Circunscrição IV'!J29,"excluído*"),"")</f>
        <v>1824.32</v>
      </c>
      <c r="K124" s="164">
        <f>IF('Circunscrição IV'!K29&gt;0,IF(AND('Circunscrição IV'!$R29&lt;='Circunscrição IV'!K29,'Circunscrição IV'!K29&lt;='Circunscrição IV'!$S29),'Circunscrição IV'!K29,"excluído*"),"")</f>
        <v>1000</v>
      </c>
      <c r="L124" s="166">
        <f>IF('Circunscrição IV'!L29&gt;0,IF(AND('Circunscrição IV'!$R29&lt;='Circunscrição IV'!L29,'Circunscrição IV'!L29&lt;='Circunscrição IV'!$S29),'Circunscrição IV'!L29,"excluído*"),"")</f>
        <v>891.89</v>
      </c>
      <c r="M124" s="167">
        <f>IF('Circunscrição IV'!M29&gt;0,IF(AND('Circunscrição IV'!$R29&lt;='Circunscrição IV'!M29,'Circunscrição IV'!M29&lt;='Circunscrição IV'!$S29),'Circunscrição IV'!M29,"excluído*"),"")</f>
        <v>1145.26703</v>
      </c>
      <c r="N124" s="168" t="str">
        <f>IF('Circunscrição IV'!N29&gt;0,IF(AND('Circunscrição IV'!$R29&lt;='Circunscrição IV'!N29,'Circunscrição IV'!N29&lt;='Circunscrição IV'!$S29),'Circunscrição IV'!N29,"excluído*"),"")</f>
        <v>excluído*</v>
      </c>
      <c r="O124" s="169" t="str">
        <f>IF('Circunscrição IV'!O29&gt;0,IF(AND('Circunscrição IV'!$R29&lt;='Circunscrição IV'!O29,'Circunscrição IV'!O29&lt;='Circunscrição IV'!$S29),'Circunscrição IV'!O29,"excluído*"),"")</f>
        <v/>
      </c>
      <c r="P124" s="170">
        <f t="shared" si="7"/>
        <v>1198.76</v>
      </c>
      <c r="Q124" s="171"/>
      <c r="R124" s="167">
        <f t="shared" si="8"/>
        <v>5993.8</v>
      </c>
      <c r="S124" s="172"/>
    </row>
    <row r="125" ht="24.0" customHeight="1">
      <c r="A125" s="63"/>
      <c r="B125" s="63"/>
      <c r="C125" s="63"/>
      <c r="D125" s="238">
        <f t="shared" ref="D125:E125" si="32">D30</f>
        <v>1</v>
      </c>
      <c r="E125" s="137" t="str">
        <f t="shared" si="32"/>
        <v>Desinsetização Extraordinária</v>
      </c>
      <c r="F125" s="138">
        <f>IF('Circunscrição IV'!F30&gt;0,IF(AND('Circunscrição IV'!$R30&lt;='Circunscrição IV'!F30,'Circunscrição IV'!F30&lt;='Circunscrição IV'!$S30),'Circunscrição IV'!F30,"excluído*"),"")</f>
        <v>1013.51</v>
      </c>
      <c r="G125" s="138" t="str">
        <f>IF('Circunscrição IV'!G30&gt;0,IF(AND('Circunscrição IV'!$R30&lt;='Circunscrição IV'!G30,'Circunscrição IV'!G30&lt;='Circunscrição IV'!$S30),'Circunscrição IV'!G30,"excluído*"),"")</f>
        <v>excluído*</v>
      </c>
      <c r="H125" s="138">
        <f>IF('Circunscrição IV'!H30&gt;0,IF(AND('Circunscrição IV'!$R30&lt;='Circunscrição IV'!H30,'Circunscrição IV'!H30&lt;='Circunscrição IV'!$S30),'Circunscrição IV'!H30,"excluído*"),"")</f>
        <v>1520.26</v>
      </c>
      <c r="I125" s="138">
        <f>IF('Circunscrição IV'!I30&gt;0,IF(AND('Circunscrição IV'!$R30&lt;='Circunscrição IV'!I30,'Circunscrição IV'!I30&lt;='Circunscrição IV'!$S30),'Circunscrição IV'!I30,"excluído*"),"")</f>
        <v>1200</v>
      </c>
      <c r="J125" s="139">
        <f>IF('Circunscrição IV'!J30&gt;0,IF(AND('Circunscrição IV'!$R30&lt;='Circunscrição IV'!J30,'Circunscrição IV'!J30&lt;='Circunscrição IV'!$S30),'Circunscrição IV'!J30,"excluído*"),"")</f>
        <v>1824.32</v>
      </c>
      <c r="K125" s="139">
        <f>IF('Circunscrição IV'!K30&gt;0,IF(AND('Circunscrição IV'!$R30&lt;='Circunscrição IV'!K30,'Circunscrição IV'!K30&lt;='Circunscrição IV'!$S30),'Circunscrição IV'!K30,"excluído*"),"")</f>
        <v>1150</v>
      </c>
      <c r="L125" s="140" t="str">
        <f>IF('Circunscrição IV'!L30&gt;0,IF(AND('Circunscrição IV'!$R30&lt;='Circunscrição IV'!L30,'Circunscrição IV'!L30&lt;='Circunscrição IV'!$S30),'Circunscrição IV'!L30,"excluído*"),"")</f>
        <v/>
      </c>
      <c r="M125" s="141" t="str">
        <f>IF('Circunscrição IV'!M30&gt;0,IF(AND('Circunscrição IV'!$R30&lt;='Circunscrição IV'!M30,'Circunscrição IV'!M30&lt;='Circunscrição IV'!$S30),'Circunscrição IV'!M30,"excluído*"),"")</f>
        <v/>
      </c>
      <c r="N125" s="142" t="str">
        <f>IF('Circunscrição IV'!N30&gt;0,IF(AND('Circunscrição IV'!$R30&lt;='Circunscrição IV'!N30,'Circunscrição IV'!N30&lt;='Circunscrição IV'!$S30),'Circunscrição IV'!N30,"excluído*"),"")</f>
        <v>excluído*</v>
      </c>
      <c r="O125" s="143" t="str">
        <f>IF('Circunscrição IV'!O30&gt;0,IF(AND('Circunscrição IV'!$R30&lt;='Circunscrição IV'!O30,'Circunscrição IV'!O30&lt;='Circunscrição IV'!$S30),'Circunscrição IV'!O30,"excluído*"),"")</f>
        <v/>
      </c>
      <c r="P125" s="144">
        <f t="shared" si="7"/>
        <v>1341.62</v>
      </c>
      <c r="R125" s="141">
        <f t="shared" si="8"/>
        <v>1341.62</v>
      </c>
      <c r="S125" s="145"/>
    </row>
    <row r="126" ht="24.0" customHeight="1">
      <c r="A126" s="63"/>
      <c r="B126" s="63"/>
      <c r="C126" s="63"/>
      <c r="D126" s="176">
        <f t="shared" ref="D126:E126" si="33">D31</f>
        <v>1</v>
      </c>
      <c r="E126" s="127" t="str">
        <f t="shared" si="33"/>
        <v>Sanitização Interna</v>
      </c>
      <c r="F126" s="128" t="str">
        <f>IF('Circunscrição IV'!F31&gt;0,IF(AND('Circunscrição IV'!$R31&lt;='Circunscrição IV'!F31,'Circunscrição IV'!F31&lt;='Circunscrição IV'!$S31),'Circunscrição IV'!F31,"excluído*"),"")</f>
        <v>excluído*</v>
      </c>
      <c r="G126" s="129">
        <f>IF('Circunscrição IV'!G31&gt;0,IF(AND('Circunscrição IV'!$R31&lt;='Circunscrição IV'!G31,'Circunscrição IV'!G31&lt;='Circunscrição IV'!$S31),'Circunscrição IV'!G31,"excluído*"),"")</f>
        <v>1116</v>
      </c>
      <c r="H126" s="128">
        <f>IF('Circunscrição IV'!H31&gt;0,IF(AND('Circunscrição IV'!$R31&lt;='Circunscrição IV'!H31,'Circunscrição IV'!H31&lt;='Circunscrição IV'!$S31),'Circunscrição IV'!H31,"excluído*"),"")</f>
        <v>955.77</v>
      </c>
      <c r="I126" s="128">
        <f>IF('Circunscrição IV'!I31&gt;0,IF(AND('Circunscrição IV'!$R31&lt;='Circunscrição IV'!I31,'Circunscrição IV'!I31&lt;='Circunscrição IV'!$S31),'Circunscrição IV'!I31,"excluído*"),"")</f>
        <v>900</v>
      </c>
      <c r="J126" s="128">
        <f>IF('Circunscrição IV'!J31&gt;0,IF(AND('Circunscrição IV'!$R31&lt;='Circunscrição IV'!J31,'Circunscrição IV'!J31&lt;='Circunscrição IV'!$S31),'Circunscrição IV'!J31,"excluído*"),"")</f>
        <v>1146.92</v>
      </c>
      <c r="K126" s="128">
        <f>IF('Circunscrição IV'!K31&gt;0,IF(AND('Circunscrição IV'!$R31&lt;='Circunscrição IV'!K31,'Circunscrição IV'!K31&lt;='Circunscrição IV'!$S31),'Circunscrição IV'!K31,"excluído*"),"")</f>
        <v>650</v>
      </c>
      <c r="L126" s="130" t="str">
        <f>IF('Circunscrição IV'!L31&gt;0,IF(AND('Circunscrição IV'!$R31&lt;='Circunscrição IV'!L31,'Circunscrição IV'!L31&lt;='Circunscrição IV'!$S31),'Circunscrição IV'!L31,"excluído*"),"")</f>
        <v/>
      </c>
      <c r="M126" s="147" t="str">
        <f>IF('Circunscrição IV'!M31&gt;0,IF(AND('Circunscrição IV'!$R31&lt;='Circunscrição IV'!M31,'Circunscrição IV'!M31&lt;='Circunscrição IV'!$S31),'Circunscrição IV'!M31,"excluído*"),"")</f>
        <v/>
      </c>
      <c r="N126" s="148" t="str">
        <f>IF('Circunscrição IV'!N31&gt;0,IF(AND('Circunscrição IV'!$R31&lt;='Circunscrição IV'!N31,'Circunscrição IV'!N31&lt;='Circunscrição IV'!$S31),'Circunscrição IV'!N31,"excluído*"),"")</f>
        <v/>
      </c>
      <c r="O126" s="149" t="str">
        <f>IF('Circunscrição IV'!O31&gt;0,IF(AND('Circunscrição IV'!$R31&lt;='Circunscrição IV'!O31,'Circunscrição IV'!O31&lt;='Circunscrição IV'!$S31),'Circunscrição IV'!O31,"excluído*"),"")</f>
        <v/>
      </c>
      <c r="P126" s="134">
        <f t="shared" si="7"/>
        <v>953.74</v>
      </c>
      <c r="R126" s="131">
        <f t="shared" si="8"/>
        <v>953.74</v>
      </c>
      <c r="S126" s="135"/>
    </row>
    <row r="127" ht="24.0" customHeight="1">
      <c r="A127" s="63"/>
      <c r="B127" s="99"/>
      <c r="C127" s="99"/>
      <c r="D127" s="239">
        <f t="shared" ref="D127:E127" si="34">D32</f>
        <v>1</v>
      </c>
      <c r="E127" s="151" t="str">
        <f t="shared" si="34"/>
        <v>Sanitização Externa</v>
      </c>
      <c r="F127" s="152" t="str">
        <f>IF('Circunscrição IV'!F32&gt;0,IF(AND('Circunscrição IV'!$R32&lt;='Circunscrição IV'!F32,'Circunscrição IV'!F32&lt;='Circunscrição IV'!$S32),'Circunscrição IV'!F32,"excluído*"),"")</f>
        <v>excluído*</v>
      </c>
      <c r="G127" s="153" t="str">
        <f>IF('Circunscrição IV'!G32&gt;0,IF(AND('Circunscrição IV'!$R32&lt;='Circunscrição IV'!G32,'Circunscrição IV'!G32&lt;='Circunscrição IV'!$S32),'Circunscrição IV'!G32,"excluído*"),"")</f>
        <v>excluído*</v>
      </c>
      <c r="H127" s="152">
        <f>IF('Circunscrição IV'!H32&gt;0,IF(AND('Circunscrição IV'!$R32&lt;='Circunscrição IV'!H32,'Circunscrição IV'!H32&lt;='Circunscrição IV'!$S32),'Circunscrição IV'!H32,"excluído*"),"")</f>
        <v>564.49</v>
      </c>
      <c r="I127" s="153">
        <f>IF('Circunscrição IV'!I32&gt;0,IF(AND('Circunscrição IV'!$R32&lt;='Circunscrição IV'!I32,'Circunscrição IV'!I32&lt;='Circunscrição IV'!$S32),'Circunscrição IV'!I32,"excluído*"),"")</f>
        <v>550</v>
      </c>
      <c r="J127" s="152">
        <f>IF('Circunscrição IV'!J32&gt;0,IF(AND('Circunscrição IV'!$R32&lt;='Circunscrição IV'!J32,'Circunscrição IV'!J32&lt;='Circunscrição IV'!$S32),'Circunscrição IV'!J32,"excluído*"),"")</f>
        <v>677.39</v>
      </c>
      <c r="K127" s="152">
        <f>IF('Circunscrição IV'!K32&gt;0,IF(AND('Circunscrição IV'!$R32&lt;='Circunscrição IV'!K32,'Circunscrição IV'!K32&lt;='Circunscrição IV'!$S32),'Circunscrição IV'!K32,"excluído*"),"")</f>
        <v>550</v>
      </c>
      <c r="L127" s="154" t="str">
        <f>IF('Circunscrição IV'!L32&gt;0,IF(AND('Circunscrição IV'!$R32&lt;='Circunscrição IV'!L32,'Circunscrição IV'!L32&lt;='Circunscrição IV'!$S32),'Circunscrição IV'!L32,"excluído*"),"")</f>
        <v/>
      </c>
      <c r="M127" s="155" t="str">
        <f>IF('Circunscrição IV'!M32&gt;0,IF(AND('Circunscrição IV'!$R32&lt;='Circunscrição IV'!M32,'Circunscrição IV'!M32&lt;='Circunscrição IV'!$S32),'Circunscrição IV'!M32,"excluído*"),"")</f>
        <v/>
      </c>
      <c r="N127" s="156" t="str">
        <f>IF('Circunscrição IV'!N32&gt;0,IF(AND('Circunscrição IV'!$R32&lt;='Circunscrição IV'!N32,'Circunscrição IV'!N32&lt;='Circunscrição IV'!$S32),'Circunscrição IV'!N32,"excluído*"),"")</f>
        <v/>
      </c>
      <c r="O127" s="157" t="str">
        <f>IF('Circunscrição IV'!O32&gt;0,IF(AND('Circunscrição IV'!$R32&lt;='Circunscrição IV'!O32,'Circunscrição IV'!O32&lt;='Circunscrição IV'!$S32),'Circunscrição IV'!O32,"excluído*"),"")</f>
        <v/>
      </c>
      <c r="P127" s="158">
        <f t="shared" si="7"/>
        <v>585.47</v>
      </c>
      <c r="Q127" s="159"/>
      <c r="R127" s="160">
        <f t="shared" si="8"/>
        <v>585.47</v>
      </c>
      <c r="S127" s="161"/>
    </row>
    <row r="128" ht="24.0" customHeight="1">
      <c r="A128" s="63"/>
      <c r="B128" s="226">
        <f t="shared" ref="B128:E128" si="35">B33</f>
        <v>66</v>
      </c>
      <c r="C128" s="236" t="str">
        <f t="shared" si="35"/>
        <v>Jaboticabal
Rua José Bonifácio, 497 </v>
      </c>
      <c r="D128" s="240">
        <f t="shared" si="35"/>
        <v>5</v>
      </c>
      <c r="E128" s="163" t="str">
        <f t="shared" si="35"/>
        <v>Desinsetização Semestral</v>
      </c>
      <c r="F128" s="164">
        <f>IF('Circunscrição IV'!F33&gt;0,IF(AND('Circunscrição IV'!$R33&lt;='Circunscrição IV'!F33,'Circunscrição IV'!F33&lt;='Circunscrição IV'!$S33),'Circunscrição IV'!F33,"excluído*"),"")</f>
        <v>2087.89</v>
      </c>
      <c r="G128" s="165">
        <f>IF('Circunscrição IV'!G33&gt;0,IF(AND('Circunscrição IV'!$R33&lt;='Circunscrição IV'!G33,'Circunscrição IV'!G33&lt;='Circunscrição IV'!$S33),'Circunscrição IV'!G33,"excluído*"),"")</f>
        <v>3150</v>
      </c>
      <c r="H128" s="165">
        <f>IF('Circunscrição IV'!H33&gt;0,IF(AND('Circunscrição IV'!$R33&lt;='Circunscrição IV'!H33,'Circunscrição IV'!H33&lt;='Circunscrição IV'!$S33),'Circunscrição IV'!H33,"excluído*"),"")</f>
        <v>3914.79</v>
      </c>
      <c r="I128" s="164">
        <f>IF('Circunscrição IV'!I33&gt;0,IF(AND('Circunscrição IV'!$R33&lt;='Circunscrição IV'!I33,'Circunscrição IV'!I33&lt;='Circunscrição IV'!$S33),'Circunscrição IV'!I33,"excluído*"),"")</f>
        <v>3500</v>
      </c>
      <c r="J128" s="164" t="str">
        <f>IF('Circunscrição IV'!J33&gt;0,IF(AND('Circunscrição IV'!$R33&lt;='Circunscrição IV'!J33,'Circunscrição IV'!J33&lt;='Circunscrição IV'!$S33),'Circunscrição IV'!J33,"excluído*"),"")</f>
        <v>excluído*</v>
      </c>
      <c r="K128" s="164" t="str">
        <f>IF('Circunscrição IV'!K33&gt;0,IF(AND('Circunscrição IV'!$R33&lt;='Circunscrição IV'!K33,'Circunscrição IV'!K33&lt;='Circunscrição IV'!$S33),'Circunscrição IV'!K33,"excluído*"),"")</f>
        <v>excluído*</v>
      </c>
      <c r="L128" s="166">
        <f>IF('Circunscrição IV'!L33&gt;0,IF(AND('Circunscrição IV'!$R33&lt;='Circunscrição IV'!L33,'Circunscrição IV'!L33&lt;='Circunscrição IV'!$S33),'Circunscrição IV'!L33,"excluído*"),"")</f>
        <v>2296.68</v>
      </c>
      <c r="M128" s="167">
        <f>IF('Circunscrição IV'!M33&gt;0,IF(AND('Circunscrição IV'!$R33&lt;='Circunscrição IV'!M33,'Circunscrição IV'!M33&lt;='Circunscrição IV'!$S33),'Circunscrição IV'!M33,"excluído*"),"")</f>
        <v>2949.143821</v>
      </c>
      <c r="N128" s="168" t="str">
        <f>IF('Circunscrição IV'!N33&gt;0,IF(AND('Circunscrição IV'!$R33&lt;='Circunscrição IV'!N33,'Circunscrição IV'!N33&lt;='Circunscrição IV'!$S33),'Circunscrição IV'!N33,"excluído*"),"")</f>
        <v>excluído*</v>
      </c>
      <c r="O128" s="169" t="str">
        <f>IF('Circunscrição IV'!O33&gt;0,IF(AND('Circunscrição IV'!$R33&lt;='Circunscrição IV'!O33,'Circunscrição IV'!O33&lt;='Circunscrição IV'!$S33),'Circunscrição IV'!O33,"excluído*"),"")</f>
        <v/>
      </c>
      <c r="P128" s="170">
        <f t="shared" si="7"/>
        <v>2983.08</v>
      </c>
      <c r="Q128" s="171"/>
      <c r="R128" s="167">
        <f t="shared" si="8"/>
        <v>14915.4</v>
      </c>
      <c r="S128" s="172"/>
    </row>
    <row r="129" ht="24.0" customHeight="1">
      <c r="A129" s="63"/>
      <c r="B129" s="63"/>
      <c r="C129" s="63"/>
      <c r="D129" s="238">
        <f t="shared" ref="D129:E129" si="36">D34</f>
        <v>1</v>
      </c>
      <c r="E129" s="137" t="str">
        <f t="shared" si="36"/>
        <v>Desinsetização Extraordinária</v>
      </c>
      <c r="F129" s="138">
        <f>IF('Circunscrição IV'!F34&gt;0,IF(AND('Circunscrição IV'!$R34&lt;='Circunscrição IV'!F34,'Circunscrição IV'!F34&lt;='Circunscrição IV'!$S34),'Circunscrição IV'!F34,"excluído*"),"")</f>
        <v>2609.86</v>
      </c>
      <c r="G129" s="138">
        <f>IF('Circunscrição IV'!G34&gt;0,IF(AND('Circunscrição IV'!$R34&lt;='Circunscrição IV'!G34,'Circunscrição IV'!G34&lt;='Circunscrição IV'!$S34),'Circunscrição IV'!G34,"excluído*"),"")</f>
        <v>2835</v>
      </c>
      <c r="H129" s="138">
        <f>IF('Circunscrição IV'!H34&gt;0,IF(AND('Circunscrição IV'!$R34&lt;='Circunscrição IV'!H34,'Circunscrição IV'!H34&lt;='Circunscrição IV'!$S34),'Circunscrição IV'!H34,"excluído*"),"")</f>
        <v>3914.79</v>
      </c>
      <c r="I129" s="138">
        <f>IF('Circunscrição IV'!I34&gt;0,IF(AND('Circunscrição IV'!$R34&lt;='Circunscrição IV'!I34,'Circunscrição IV'!I34&lt;='Circunscrição IV'!$S34),'Circunscrição IV'!I34,"excluído*"),"")</f>
        <v>1750</v>
      </c>
      <c r="J129" s="139" t="str">
        <f>IF('Circunscrição IV'!J34&gt;0,IF(AND('Circunscrição IV'!$R34&lt;='Circunscrição IV'!J34,'Circunscrição IV'!J34&lt;='Circunscrição IV'!$S34),'Circunscrição IV'!J34,"excluído*"),"")</f>
        <v>excluído*</v>
      </c>
      <c r="K129" s="139">
        <f>IF('Circunscrição IV'!K34&gt;0,IF(AND('Circunscrição IV'!$R34&lt;='Circunscrição IV'!K34,'Circunscrição IV'!K34&lt;='Circunscrição IV'!$S34),'Circunscrição IV'!K34,"excluído*"),"")</f>
        <v>1495</v>
      </c>
      <c r="L129" s="140" t="str">
        <f>IF('Circunscrição IV'!L34&gt;0,IF(AND('Circunscrição IV'!$R34&lt;='Circunscrição IV'!L34,'Circunscrição IV'!L34&lt;='Circunscrição IV'!$S34),'Circunscrição IV'!L34,"excluído*"),"")</f>
        <v/>
      </c>
      <c r="M129" s="141" t="str">
        <f>IF('Circunscrição IV'!M34&gt;0,IF(AND('Circunscrição IV'!$R34&lt;='Circunscrição IV'!M34,'Circunscrição IV'!M34&lt;='Circunscrição IV'!$S34),'Circunscrição IV'!M34,"excluído*"),"")</f>
        <v/>
      </c>
      <c r="N129" s="142" t="str">
        <f>IF('Circunscrição IV'!N34&gt;0,IF(AND('Circunscrição IV'!$R34&lt;='Circunscrição IV'!N34,'Circunscrição IV'!N34&lt;='Circunscrição IV'!$S34),'Circunscrição IV'!N34,"excluído*"),"")</f>
        <v>excluído*</v>
      </c>
      <c r="O129" s="143" t="str">
        <f>IF('Circunscrição IV'!O34&gt;0,IF(AND('Circunscrição IV'!$R34&lt;='Circunscrição IV'!O34,'Circunscrição IV'!O34&lt;='Circunscrição IV'!$S34),'Circunscrição IV'!O34,"excluído*"),"")</f>
        <v/>
      </c>
      <c r="P129" s="144">
        <f t="shared" si="7"/>
        <v>2520.93</v>
      </c>
      <c r="R129" s="141">
        <f t="shared" si="8"/>
        <v>2520.93</v>
      </c>
      <c r="S129" s="145"/>
    </row>
    <row r="130" ht="24.0" customHeight="1">
      <c r="A130" s="63"/>
      <c r="B130" s="63"/>
      <c r="C130" s="63"/>
      <c r="D130" s="176">
        <f t="shared" ref="D130:E130" si="37">D35</f>
        <v>1</v>
      </c>
      <c r="E130" s="127" t="str">
        <f t="shared" si="37"/>
        <v>Sanitização Interna</v>
      </c>
      <c r="F130" s="128" t="str">
        <f>IF('Circunscrição IV'!F35&gt;0,IF(AND('Circunscrição IV'!$R35&lt;='Circunscrição IV'!F35,'Circunscrição IV'!F35&lt;='Circunscrição IV'!$S35),'Circunscrição IV'!F35,"excluído*"),"")</f>
        <v>excluído*</v>
      </c>
      <c r="G130" s="129">
        <f>IF('Circunscrição IV'!G35&gt;0,IF(AND('Circunscrição IV'!$R35&lt;='Circunscrição IV'!G35,'Circunscrição IV'!G35&lt;='Circunscrição IV'!$S35),'Circunscrição IV'!G35,"excluído*"),"")</f>
        <v>1476</v>
      </c>
      <c r="H130" s="128">
        <f>IF('Circunscrição IV'!H35&gt;0,IF(AND('Circunscrição IV'!$R35&lt;='Circunscrição IV'!H35,'Circunscrição IV'!H35&lt;='Circunscrição IV'!$S35),'Circunscrição IV'!H35,"excluído*"),"")</f>
        <v>1630.12</v>
      </c>
      <c r="I130" s="128">
        <f>IF('Circunscrição IV'!I35&gt;0,IF(AND('Circunscrição IV'!$R35&lt;='Circunscrição IV'!I35,'Circunscrição IV'!I35&lt;='Circunscrição IV'!$S35),'Circunscrição IV'!I35,"excluído*"),"")</f>
        <v>900</v>
      </c>
      <c r="J130" s="128" t="str">
        <f>IF('Circunscrição IV'!J35&gt;0,IF(AND('Circunscrição IV'!$R35&lt;='Circunscrição IV'!J35,'Circunscrição IV'!J35&lt;='Circunscrição IV'!$S35),'Circunscrição IV'!J35,"excluído*"),"")</f>
        <v>excluído*</v>
      </c>
      <c r="K130" s="128" t="str">
        <f>IF('Circunscrição IV'!K35&gt;0,IF(AND('Circunscrição IV'!$R35&lt;='Circunscrição IV'!K35,'Circunscrição IV'!K35&lt;='Circunscrição IV'!$S35),'Circunscrição IV'!K35,"excluído*"),"")</f>
        <v>excluído*</v>
      </c>
      <c r="L130" s="130" t="str">
        <f>IF('Circunscrição IV'!L35&gt;0,IF(AND('Circunscrição IV'!$R35&lt;='Circunscrição IV'!L35,'Circunscrição IV'!L35&lt;='Circunscrição IV'!$S35),'Circunscrição IV'!L35,"excluído*"),"")</f>
        <v/>
      </c>
      <c r="M130" s="147" t="str">
        <f>IF('Circunscrição IV'!M35&gt;0,IF(AND('Circunscrição IV'!$R35&lt;='Circunscrição IV'!M35,'Circunscrição IV'!M35&lt;='Circunscrição IV'!$S35),'Circunscrição IV'!M35,"excluído*"),"")</f>
        <v/>
      </c>
      <c r="N130" s="148" t="str">
        <f>IF('Circunscrição IV'!N35&gt;0,IF(AND('Circunscrição IV'!$R35&lt;='Circunscrição IV'!N35,'Circunscrição IV'!N35&lt;='Circunscrição IV'!$S35),'Circunscrição IV'!N35,"excluído*"),"")</f>
        <v/>
      </c>
      <c r="O130" s="149" t="str">
        <f>IF('Circunscrição IV'!O35&gt;0,IF(AND('Circunscrição IV'!$R35&lt;='Circunscrição IV'!O35,'Circunscrição IV'!O35&lt;='Circunscrição IV'!$S35),'Circunscrição IV'!O35,"excluído*"),"")</f>
        <v/>
      </c>
      <c r="P130" s="134">
        <f t="shared" si="7"/>
        <v>1335.37</v>
      </c>
      <c r="R130" s="131">
        <f t="shared" si="8"/>
        <v>1335.37</v>
      </c>
      <c r="S130" s="135"/>
    </row>
    <row r="131" ht="24.0" customHeight="1">
      <c r="A131" s="63"/>
      <c r="B131" s="99"/>
      <c r="C131" s="99"/>
      <c r="D131" s="239">
        <f t="shared" ref="D131:E131" si="38">D36</f>
        <v>1</v>
      </c>
      <c r="E131" s="151" t="str">
        <f t="shared" si="38"/>
        <v>Sanitização Externa</v>
      </c>
      <c r="F131" s="152">
        <f>IF('Circunscrição IV'!F36&gt;0,IF(AND('Circunscrição IV'!$R36&lt;='Circunscrição IV'!F36,'Circunscrição IV'!F36&lt;='Circunscrição IV'!$S36),'Circunscrição IV'!F36,"excluído*"),"")</f>
        <v>761.56</v>
      </c>
      <c r="G131" s="153">
        <f>IF('Circunscrição IV'!G36&gt;0,IF(AND('Circunscrição IV'!$R36&lt;='Circunscrição IV'!G36,'Circunscrição IV'!G36&lt;='Circunscrição IV'!$S36),'Circunscrição IV'!G36,"excluído*"),"")</f>
        <v>1836</v>
      </c>
      <c r="H131" s="152">
        <f>IF('Circunscrição IV'!H36&gt;0,IF(AND('Circunscrição IV'!$R36&lt;='Circunscrição IV'!H36,'Circunscrição IV'!H36&lt;='Circunscrição IV'!$S36),'Circunscrição IV'!H36,"excluído*"),"")</f>
        <v>2284.66</v>
      </c>
      <c r="I131" s="153">
        <f>IF('Circunscrição IV'!I36&gt;0,IF(AND('Circunscrição IV'!$R36&lt;='Circunscrição IV'!I36,'Circunscrição IV'!I36&lt;='Circunscrição IV'!$S36),'Circunscrição IV'!I36,"excluído*"),"")</f>
        <v>1300</v>
      </c>
      <c r="J131" s="152" t="str">
        <f>IF('Circunscrição IV'!J36&gt;0,IF(AND('Circunscrição IV'!$R36&lt;='Circunscrição IV'!J36,'Circunscrição IV'!J36&lt;='Circunscrição IV'!$S36),'Circunscrição IV'!J36,"excluído*"),"")</f>
        <v>excluído*</v>
      </c>
      <c r="K131" s="152" t="str">
        <f>IF('Circunscrição IV'!K36&gt;0,IF(AND('Circunscrição IV'!$R36&lt;='Circunscrição IV'!K36,'Circunscrição IV'!K36&lt;='Circunscrição IV'!$S36),'Circunscrição IV'!K36,"excluído*"),"")</f>
        <v>excluído*</v>
      </c>
      <c r="L131" s="154" t="str">
        <f>IF('Circunscrição IV'!L36&gt;0,IF(AND('Circunscrição IV'!$R36&lt;='Circunscrição IV'!L36,'Circunscrição IV'!L36&lt;='Circunscrição IV'!$S36),'Circunscrição IV'!L36,"excluído*"),"")</f>
        <v/>
      </c>
      <c r="M131" s="155" t="str">
        <f>IF('Circunscrição IV'!M36&gt;0,IF(AND('Circunscrição IV'!$R36&lt;='Circunscrição IV'!M36,'Circunscrição IV'!M36&lt;='Circunscrição IV'!$S36),'Circunscrição IV'!M36,"excluído*"),"")</f>
        <v/>
      </c>
      <c r="N131" s="156" t="str">
        <f>IF('Circunscrição IV'!N36&gt;0,IF(AND('Circunscrição IV'!$R36&lt;='Circunscrição IV'!N36,'Circunscrição IV'!N36&lt;='Circunscrição IV'!$S36),'Circunscrição IV'!N36,"excluído*"),"")</f>
        <v/>
      </c>
      <c r="O131" s="157" t="str">
        <f>IF('Circunscrição IV'!O36&gt;0,IF(AND('Circunscrição IV'!$R36&lt;='Circunscrição IV'!O36,'Circunscrição IV'!O36&lt;='Circunscrição IV'!$S36),'Circunscrição IV'!O36,"excluído*"),"")</f>
        <v/>
      </c>
      <c r="P131" s="158">
        <f t="shared" si="7"/>
        <v>1545.56</v>
      </c>
      <c r="Q131" s="159"/>
      <c r="R131" s="160">
        <f t="shared" si="8"/>
        <v>1545.56</v>
      </c>
      <c r="S131" s="161"/>
    </row>
    <row r="132" ht="24.0" customHeight="1">
      <c r="A132" s="63"/>
      <c r="B132" s="226">
        <f t="shared" ref="B132:E132" si="39">B37</f>
        <v>67</v>
      </c>
      <c r="C132" s="236" t="str">
        <f t="shared" si="39"/>
        <v>Jaboticabal - Arquivo
Praça do Café, 240</v>
      </c>
      <c r="D132" s="237">
        <f t="shared" si="39"/>
        <v>5</v>
      </c>
      <c r="E132" s="127" t="str">
        <f t="shared" si="39"/>
        <v>Desinsetização Semestral</v>
      </c>
      <c r="F132" s="128">
        <f>IF('Circunscrição IV'!F37&gt;0,IF(AND('Circunscrição IV'!$R37&lt;='Circunscrição IV'!F37,'Circunscrição IV'!F37&lt;='Circunscrição IV'!$S37),'Circunscrição IV'!F37,"excluído*"),"")</f>
        <v>91.52</v>
      </c>
      <c r="G132" s="129" t="str">
        <f>IF('Circunscrição IV'!G37&gt;0,IF(AND('Circunscrição IV'!$R37&lt;='Circunscrição IV'!G37,'Circunscrição IV'!G37&lt;='Circunscrição IV'!$S37),'Circunscrição IV'!G37,"excluído*"),"")</f>
        <v>excluído*</v>
      </c>
      <c r="H132" s="129">
        <f>IF('Circunscrição IV'!H37&gt;0,IF(AND('Circunscrição IV'!$R37&lt;='Circunscrição IV'!H37,'Circunscrição IV'!H37&lt;='Circunscrição IV'!$S37),'Circunscrição IV'!H37,"excluído*"),"")</f>
        <v>205.92</v>
      </c>
      <c r="I132" s="128" t="str">
        <f>IF('Circunscrição IV'!I37&gt;0,IF(AND('Circunscrição IV'!$R37&lt;='Circunscrição IV'!I37,'Circunscrição IV'!I37&lt;='Circunscrição IV'!$S37),'Circunscrição IV'!I37,"excluído*"),"")</f>
        <v/>
      </c>
      <c r="J132" s="128">
        <f>IF('Circunscrição IV'!J37&gt;0,IF(AND('Circunscrição IV'!$R37&lt;='Circunscrição IV'!J37,'Circunscrição IV'!J37&lt;='Circunscrição IV'!$S37),'Circunscrição IV'!J37,"excluído*"),"")</f>
        <v>205.92</v>
      </c>
      <c r="K132" s="128">
        <f>IF('Circunscrição IV'!K37&gt;0,IF(AND('Circunscrição IV'!$R37&lt;='Circunscrição IV'!K37,'Circunscrição IV'!K37&lt;='Circunscrição IV'!$S37),'Circunscrição IV'!K37,"excluído*"),"")</f>
        <v>350</v>
      </c>
      <c r="L132" s="130">
        <f>IF('Circunscrição IV'!L37&gt;0,IF(AND('Circunscrição IV'!$R37&lt;='Circunscrição IV'!L37,'Circunscrição IV'!L37&lt;='Circunscrição IV'!$S37),'Circunscrição IV'!L37,"excluído*"),"")</f>
        <v>100.67</v>
      </c>
      <c r="M132" s="131">
        <f>IF('Circunscrição IV'!M37&gt;0,IF(AND('Circunscrição IV'!$R37&lt;='Circunscrição IV'!M37,'Circunscrição IV'!M37&lt;='Circunscrição IV'!$S37),'Circunscrição IV'!M37,"excluído*"),"")</f>
        <v>129.27</v>
      </c>
      <c r="N132" s="132">
        <f>IF('Circunscrição IV'!N37&gt;0,IF(AND('Circunscrição IV'!$R37&lt;='Circunscrição IV'!N37,'Circunscrição IV'!N37&lt;='Circunscrição IV'!$S37),'Circunscrição IV'!N37,"excluído*"),"")</f>
        <v>379.74</v>
      </c>
      <c r="O132" s="133" t="str">
        <f>IF('Circunscrição IV'!O37&gt;0,IF(AND('Circunscrição IV'!$R37&lt;='Circunscrição IV'!O37,'Circunscrição IV'!O37&lt;='Circunscrição IV'!$S37),'Circunscrição IV'!O37,"excluído*"),"")</f>
        <v/>
      </c>
      <c r="P132" s="134">
        <f t="shared" si="7"/>
        <v>209.01</v>
      </c>
      <c r="R132" s="131">
        <f t="shared" si="8"/>
        <v>1045.05</v>
      </c>
      <c r="S132" s="135"/>
    </row>
    <row r="133" ht="24.0" customHeight="1">
      <c r="A133" s="63"/>
      <c r="B133" s="63"/>
      <c r="C133" s="63"/>
      <c r="D133" s="238">
        <f t="shared" ref="D133:E133" si="40">D38</f>
        <v>1</v>
      </c>
      <c r="E133" s="137" t="str">
        <f t="shared" si="40"/>
        <v>Desinsetização Extraordinária</v>
      </c>
      <c r="F133" s="138">
        <f>IF('Circunscrição IV'!F38&gt;0,IF(AND('Circunscrição IV'!$R38&lt;='Circunscrição IV'!F38,'Circunscrição IV'!F38&lt;='Circunscrição IV'!$S38),'Circunscrição IV'!F38,"excluído*"),"")</f>
        <v>114.4</v>
      </c>
      <c r="G133" s="138" t="str">
        <f>IF('Circunscrição IV'!G38&gt;0,IF(AND('Circunscrição IV'!$R38&lt;='Circunscrição IV'!G38,'Circunscrição IV'!G38&lt;='Circunscrição IV'!$S38),'Circunscrição IV'!G38,"excluído*"),"")</f>
        <v>excluído*</v>
      </c>
      <c r="H133" s="138">
        <f>IF('Circunscrição IV'!H38&gt;0,IF(AND('Circunscrição IV'!$R38&lt;='Circunscrição IV'!H38,'Circunscrição IV'!H38&lt;='Circunscrição IV'!$S38),'Circunscrição IV'!H38,"excluído*"),"")</f>
        <v>205.92</v>
      </c>
      <c r="I133" s="138" t="str">
        <f>IF('Circunscrição IV'!I38&gt;0,IF(AND('Circunscrição IV'!$R38&lt;='Circunscrição IV'!I38,'Circunscrição IV'!I38&lt;='Circunscrição IV'!$S38),'Circunscrição IV'!I38,"excluído*"),"")</f>
        <v/>
      </c>
      <c r="J133" s="139">
        <f>IF('Circunscrição IV'!J38&gt;0,IF(AND('Circunscrição IV'!$R38&lt;='Circunscrição IV'!J38,'Circunscrição IV'!J38&lt;='Circunscrição IV'!$S38),'Circunscrição IV'!J38,"excluído*"),"")</f>
        <v>205.92</v>
      </c>
      <c r="K133" s="139">
        <f>IF('Circunscrição IV'!K38&gt;0,IF(AND('Circunscrição IV'!$R38&lt;='Circunscrição IV'!K38,'Circunscrição IV'!K38&lt;='Circunscrição IV'!$S38),'Circunscrição IV'!K38,"excluído*"),"")</f>
        <v>402.5</v>
      </c>
      <c r="L133" s="140" t="str">
        <f>IF('Circunscrição IV'!L38&gt;0,IF(AND('Circunscrição IV'!$R38&lt;='Circunscrição IV'!L38,'Circunscrição IV'!L38&lt;='Circunscrição IV'!$S38),'Circunscrição IV'!L38,"excluído*"),"")</f>
        <v/>
      </c>
      <c r="M133" s="141" t="str">
        <f>IF('Circunscrição IV'!M38&gt;0,IF(AND('Circunscrição IV'!$R38&lt;='Circunscrição IV'!M38,'Circunscrição IV'!M38&lt;='Circunscrição IV'!$S38),'Circunscrição IV'!M38,"excluído*"),"")</f>
        <v/>
      </c>
      <c r="N133" s="142">
        <f>IF('Circunscrição IV'!N38&gt;0,IF(AND('Circunscrição IV'!$R38&lt;='Circunscrição IV'!N38,'Circunscrição IV'!N38&lt;='Circunscrição IV'!$S38),'Circunscrição IV'!N38,"excluído*"),"")</f>
        <v>379.74</v>
      </c>
      <c r="O133" s="143" t="str">
        <f>IF('Circunscrição IV'!O38&gt;0,IF(AND('Circunscrição IV'!$R38&lt;='Circunscrição IV'!O38,'Circunscrição IV'!O38&lt;='Circunscrição IV'!$S38),'Circunscrição IV'!O38,"excluído*"),"")</f>
        <v/>
      </c>
      <c r="P133" s="144">
        <f t="shared" si="7"/>
        <v>261.7</v>
      </c>
      <c r="R133" s="141">
        <f t="shared" si="8"/>
        <v>261.7</v>
      </c>
      <c r="S133" s="145"/>
    </row>
    <row r="134" ht="24.0" customHeight="1">
      <c r="A134" s="63"/>
      <c r="B134" s="63"/>
      <c r="C134" s="63"/>
      <c r="D134" s="176">
        <f t="shared" ref="D134:E134" si="41">D39</f>
        <v>1</v>
      </c>
      <c r="E134" s="127" t="str">
        <f t="shared" si="41"/>
        <v>Sanitização Interna</v>
      </c>
      <c r="F134" s="128">
        <f>IF('Circunscrição IV'!F39&gt;0,IF(AND('Circunscrição IV'!$R39&lt;='Circunscrição IV'!F39,'Circunscrição IV'!F39&lt;='Circunscrição IV'!$S39),'Circunscrição IV'!F39,"excluído*"),"")</f>
        <v>45.76</v>
      </c>
      <c r="G134" s="129" t="str">
        <f>IF('Circunscrição IV'!G39&gt;0,IF(AND('Circunscrição IV'!$R39&lt;='Circunscrição IV'!G39,'Circunscrição IV'!G39&lt;='Circunscrição IV'!$S39),'Circunscrição IV'!G39,"excluído*"),"")</f>
        <v>excluído*</v>
      </c>
      <c r="H134" s="128">
        <f>IF('Circunscrição IV'!H39&gt;0,IF(AND('Circunscrição IV'!$R39&lt;='Circunscrição IV'!H39,'Circunscrição IV'!H39&lt;='Circunscrição IV'!$S39),'Circunscrição IV'!H39,"excluído*"),"")</f>
        <v>205.92</v>
      </c>
      <c r="I134" s="128" t="str">
        <f>IF('Circunscrição IV'!I39&gt;0,IF(AND('Circunscrição IV'!$R39&lt;='Circunscrição IV'!I39,'Circunscrição IV'!I39&lt;='Circunscrição IV'!$S39),'Circunscrição IV'!I39,"excluído*"),"")</f>
        <v/>
      </c>
      <c r="J134" s="128">
        <f>IF('Circunscrição IV'!J39&gt;0,IF(AND('Circunscrição IV'!$R39&lt;='Circunscrição IV'!J39,'Circunscrição IV'!J39&lt;='Circunscrição IV'!$S39),'Circunscrição IV'!J39,"excluído*"),"")</f>
        <v>205.92</v>
      </c>
      <c r="K134" s="128">
        <f>IF('Circunscrição IV'!K39&gt;0,IF(AND('Circunscrição IV'!$R39&lt;='Circunscrição IV'!K39,'Circunscrição IV'!K39&lt;='Circunscrição IV'!$S39),'Circunscrição IV'!K39,"excluído*"),"")</f>
        <v>250</v>
      </c>
      <c r="L134" s="130" t="str">
        <f>IF('Circunscrição IV'!L39&gt;0,IF(AND('Circunscrição IV'!$R39&lt;='Circunscrição IV'!L39,'Circunscrição IV'!L39&lt;='Circunscrição IV'!$S39),'Circunscrição IV'!L39,"excluído*"),"")</f>
        <v/>
      </c>
      <c r="M134" s="147" t="str">
        <f>IF('Circunscrição IV'!M39&gt;0,IF(AND('Circunscrição IV'!$R39&lt;='Circunscrição IV'!M39,'Circunscrição IV'!M39&lt;='Circunscrição IV'!$S39),'Circunscrição IV'!M39,"excluído*"),"")</f>
        <v/>
      </c>
      <c r="N134" s="148" t="str">
        <f>IF('Circunscrição IV'!N39&gt;0,IF(AND('Circunscrição IV'!$R39&lt;='Circunscrição IV'!N39,'Circunscrição IV'!N39&lt;='Circunscrição IV'!$S39),'Circunscrição IV'!N39,"excluído*"),"")</f>
        <v/>
      </c>
      <c r="O134" s="149" t="str">
        <f>IF('Circunscrição IV'!O39&gt;0,IF(AND('Circunscrição IV'!$R39&lt;='Circunscrição IV'!O39,'Circunscrição IV'!O39&lt;='Circunscrição IV'!$S39),'Circunscrição IV'!O39,"excluído*"),"")</f>
        <v/>
      </c>
      <c r="P134" s="134">
        <f t="shared" si="7"/>
        <v>176.9</v>
      </c>
      <c r="R134" s="131">
        <f t="shared" si="8"/>
        <v>176.9</v>
      </c>
      <c r="S134" s="135"/>
    </row>
    <row r="135" ht="24.0" customHeight="1">
      <c r="A135" s="63"/>
      <c r="B135" s="99"/>
      <c r="C135" s="99"/>
      <c r="D135" s="239">
        <f t="shared" ref="D135:E135" si="42">D40</f>
        <v>1</v>
      </c>
      <c r="E135" s="151" t="str">
        <f t="shared" si="42"/>
        <v>Sanitização Externa</v>
      </c>
      <c r="F135" s="152" t="str">
        <f>IF('Circunscrição IV'!F40&gt;0,IF(AND('Circunscrição IV'!$R40&lt;='Circunscrição IV'!F40,'Circunscrição IV'!F40&lt;='Circunscrição IV'!$S40),'Circunscrição IV'!F40,"excluído*"),"")</f>
        <v/>
      </c>
      <c r="G135" s="153" t="str">
        <f>IF('Circunscrição IV'!G40&gt;0,IF(AND('Circunscrição IV'!$R40&lt;='Circunscrição IV'!G40,'Circunscrição IV'!G40&lt;='Circunscrição IV'!$S40),'Circunscrição IV'!G40,"excluído*"),"")</f>
        <v/>
      </c>
      <c r="H135" s="152" t="str">
        <f>IF('Circunscrição IV'!H40&gt;0,IF(AND('Circunscrição IV'!$R40&lt;='Circunscrição IV'!H40,'Circunscrição IV'!H40&lt;='Circunscrição IV'!$S40),'Circunscrição IV'!H40,"excluído*"),"")</f>
        <v/>
      </c>
      <c r="I135" s="153" t="str">
        <f>IF('Circunscrição IV'!I40&gt;0,IF(AND('Circunscrição IV'!$R40&lt;='Circunscrição IV'!I40,'Circunscrição IV'!I40&lt;='Circunscrição IV'!$S40),'Circunscrição IV'!I40,"excluído*"),"")</f>
        <v/>
      </c>
      <c r="J135" s="152" t="str">
        <f>IF('Circunscrição IV'!J40&gt;0,IF(AND('Circunscrição IV'!$R40&lt;='Circunscrição IV'!J40,'Circunscrição IV'!J40&lt;='Circunscrição IV'!$S40),'Circunscrição IV'!J40,"excluído*"),"")</f>
        <v/>
      </c>
      <c r="K135" s="152" t="str">
        <f>IF('Circunscrição IV'!K40&gt;0,IF(AND('Circunscrição IV'!$R40&lt;='Circunscrição IV'!K40,'Circunscrição IV'!K40&lt;='Circunscrição IV'!$S40),'Circunscrição IV'!K40,"excluído*"),"")</f>
        <v/>
      </c>
      <c r="L135" s="154" t="str">
        <f>IF('Circunscrição IV'!L40&gt;0,IF(AND('Circunscrição IV'!$R40&lt;='Circunscrição IV'!L40,'Circunscrição IV'!L40&lt;='Circunscrição IV'!$S40),'Circunscrição IV'!L40,"excluído*"),"")</f>
        <v/>
      </c>
      <c r="M135" s="155" t="str">
        <f>IF('Circunscrição IV'!M40&gt;0,IF(AND('Circunscrição IV'!$R40&lt;='Circunscrição IV'!M40,'Circunscrição IV'!M40&lt;='Circunscrição IV'!$S40),'Circunscrição IV'!M40,"excluído*"),"")</f>
        <v/>
      </c>
      <c r="N135" s="156" t="str">
        <f>IF('Circunscrição IV'!N40&gt;0,IF(AND('Circunscrição IV'!$R40&lt;='Circunscrição IV'!N40,'Circunscrição IV'!N40&lt;='Circunscrição IV'!$S40),'Circunscrição IV'!N40,"excluído*"),"")</f>
        <v/>
      </c>
      <c r="O135" s="157" t="str">
        <f>IF('Circunscrição IV'!O40&gt;0,IF(AND('Circunscrição IV'!$R40&lt;='Circunscrição IV'!O40,'Circunscrição IV'!O40&lt;='Circunscrição IV'!$S40),'Circunscrição IV'!O40,"excluído*"),"")</f>
        <v/>
      </c>
      <c r="P135" s="158" t="str">
        <f t="shared" si="7"/>
        <v/>
      </c>
      <c r="Q135" s="159"/>
      <c r="R135" s="160" t="str">
        <f t="shared" si="8"/>
        <v/>
      </c>
      <c r="S135" s="161"/>
    </row>
    <row r="136" ht="24.0" customHeight="1">
      <c r="A136" s="63"/>
      <c r="B136" s="226">
        <f t="shared" ref="B136:E136" si="43">B41</f>
        <v>68</v>
      </c>
      <c r="C136" s="236" t="str">
        <f t="shared" si="43"/>
        <v>Matão
Rua Jundiaí,  1270 </v>
      </c>
      <c r="D136" s="237">
        <f t="shared" si="43"/>
        <v>5</v>
      </c>
      <c r="E136" s="127" t="str">
        <f t="shared" si="43"/>
        <v>Desinsetização Semestral</v>
      </c>
      <c r="F136" s="128">
        <f>IF('Circunscrição IV'!F41&gt;0,IF(AND('Circunscrição IV'!$R41&lt;='Circunscrição IV'!F41,'Circunscrição IV'!F41&lt;='Circunscrição IV'!$S41),'Circunscrição IV'!F41,"excluído*"),"")</f>
        <v>775.11</v>
      </c>
      <c r="G136" s="129">
        <f>IF('Circunscrição IV'!G41&gt;0,IF(AND('Circunscrição IV'!$R41&lt;='Circunscrição IV'!G41,'Circunscrição IV'!G41&lt;='Circunscrição IV'!$S41),'Circunscrição IV'!G41,"excluído*"),"")</f>
        <v>1800</v>
      </c>
      <c r="H136" s="129">
        <f>IF('Circunscrição IV'!H41&gt;0,IF(AND('Circunscrição IV'!$R41&lt;='Circunscrição IV'!H41,'Circunscrição IV'!H41&lt;='Circunscrição IV'!$S41),'Circunscrição IV'!H41,"excluído*"),"")</f>
        <v>1453.33</v>
      </c>
      <c r="I136" s="128" t="str">
        <f>IF('Circunscrição IV'!I41&gt;0,IF(AND('Circunscrição IV'!$R41&lt;='Circunscrição IV'!I41,'Circunscrição IV'!I41&lt;='Circunscrição IV'!$S41),'Circunscrição IV'!I41,"excluído*"),"")</f>
        <v>excluído*</v>
      </c>
      <c r="J136" s="128">
        <f>IF('Circunscrição IV'!J41&gt;0,IF(AND('Circunscrição IV'!$R41&lt;='Circunscrição IV'!J41,'Circunscrição IV'!J41&lt;='Circunscrição IV'!$S41),'Circunscrição IV'!J41,"excluído*"),"")</f>
        <v>1744</v>
      </c>
      <c r="K136" s="128">
        <f>IF('Circunscrição IV'!K41&gt;0,IF(AND('Circunscrição IV'!$R41&lt;='Circunscrição IV'!K41,'Circunscrição IV'!K41&lt;='Circunscrição IV'!$S41),'Circunscrição IV'!K41,"excluído*"),"")</f>
        <v>1050</v>
      </c>
      <c r="L136" s="130">
        <f>IF('Circunscrição IV'!L41&gt;0,IF(AND('Circunscrição IV'!$R41&lt;='Circunscrição IV'!L41,'Circunscrição IV'!L41&lt;='Circunscrição IV'!$S41),'Circunscrição IV'!L41,"excluído*"),"")</f>
        <v>852.62</v>
      </c>
      <c r="M136" s="131">
        <f>IF('Circunscrição IV'!M41&gt;0,IF(AND('Circunscrição IV'!$R41&lt;='Circunscrição IV'!M41,'Circunscrição IV'!M41&lt;='Circunscrição IV'!$S41),'Circunscrição IV'!M41,"excluído*"),"")</f>
        <v>1094.840816</v>
      </c>
      <c r="N136" s="132" t="str">
        <f>IF('Circunscrição IV'!N41&gt;0,IF(AND('Circunscrição IV'!$R41&lt;='Circunscrição IV'!N41,'Circunscrição IV'!N41&lt;='Circunscrição IV'!$S41),'Circunscrição IV'!N41,"excluído*"),"")</f>
        <v>excluído*</v>
      </c>
      <c r="O136" s="133" t="str">
        <f>IF('Circunscrição IV'!O41&gt;0,IF(AND('Circunscrição IV'!$R41&lt;='Circunscrição IV'!O41,'Circunscrição IV'!O41&lt;='Circunscrição IV'!$S41),'Circunscrição IV'!O41,"excluído*"),"")</f>
        <v/>
      </c>
      <c r="P136" s="134">
        <f t="shared" si="7"/>
        <v>1252.84</v>
      </c>
      <c r="R136" s="131">
        <f t="shared" si="8"/>
        <v>6264.2</v>
      </c>
      <c r="S136" s="135"/>
    </row>
    <row r="137" ht="24.0" customHeight="1">
      <c r="A137" s="63"/>
      <c r="B137" s="63"/>
      <c r="C137" s="63"/>
      <c r="D137" s="238">
        <f t="shared" ref="D137:E137" si="44">D42</f>
        <v>1</v>
      </c>
      <c r="E137" s="137" t="str">
        <f t="shared" si="44"/>
        <v>Desinsetização Extraordinária</v>
      </c>
      <c r="F137" s="138">
        <f>IF('Circunscrição IV'!F42&gt;0,IF(AND('Circunscrição IV'!$R42&lt;='Circunscrição IV'!F42,'Circunscrição IV'!F42&lt;='Circunscrição IV'!$S42),'Circunscrição IV'!F42,"excluído*"),"")</f>
        <v>968.89</v>
      </c>
      <c r="G137" s="138">
        <f>IF('Circunscrição IV'!G42&gt;0,IF(AND('Circunscrição IV'!$R42&lt;='Circunscrição IV'!G42,'Circunscrição IV'!G42&lt;='Circunscrição IV'!$S42),'Circunscrição IV'!G42,"excluído*"),"")</f>
        <v>1620</v>
      </c>
      <c r="H137" s="138">
        <f>IF('Circunscrição IV'!H42&gt;0,IF(AND('Circunscrição IV'!$R42&lt;='Circunscrição IV'!H42,'Circunscrição IV'!H42&lt;='Circunscrição IV'!$S42),'Circunscrição IV'!H42,"excluído*"),"")</f>
        <v>1453.33</v>
      </c>
      <c r="I137" s="138">
        <f>IF('Circunscrição IV'!I42&gt;0,IF(AND('Circunscrição IV'!$R42&lt;='Circunscrição IV'!I42,'Circunscrição IV'!I42&lt;='Circunscrição IV'!$S42),'Circunscrição IV'!I42,"excluído*"),"")</f>
        <v>1200</v>
      </c>
      <c r="J137" s="139" t="str">
        <f>IF('Circunscrição IV'!J42&gt;0,IF(AND('Circunscrição IV'!$R42&lt;='Circunscrição IV'!J42,'Circunscrição IV'!J42&lt;='Circunscrição IV'!$S42),'Circunscrição IV'!J42,"excluído*"),"")</f>
        <v>excluído*</v>
      </c>
      <c r="K137" s="139">
        <f>IF('Circunscrição IV'!K42&gt;0,IF(AND('Circunscrição IV'!$R42&lt;='Circunscrição IV'!K42,'Circunscrição IV'!K42&lt;='Circunscrição IV'!$S42),'Circunscrição IV'!K42,"excluído*"),"")</f>
        <v>1207.5</v>
      </c>
      <c r="L137" s="140" t="str">
        <f>IF('Circunscrição IV'!L42&gt;0,IF(AND('Circunscrição IV'!$R42&lt;='Circunscrição IV'!L42,'Circunscrição IV'!L42&lt;='Circunscrição IV'!$S42),'Circunscrição IV'!L42,"excluído*"),"")</f>
        <v/>
      </c>
      <c r="M137" s="141" t="str">
        <f>IF('Circunscrição IV'!M42&gt;0,IF(AND('Circunscrição IV'!$R42&lt;='Circunscrição IV'!M42,'Circunscrição IV'!M42&lt;='Circunscrição IV'!$S42),'Circunscrição IV'!M42,"excluído*"),"")</f>
        <v/>
      </c>
      <c r="N137" s="142" t="str">
        <f>IF('Circunscrição IV'!N42&gt;0,IF(AND('Circunscrição IV'!$R42&lt;='Circunscrição IV'!N42,'Circunscrição IV'!N42&lt;='Circunscrição IV'!$S42),'Circunscrição IV'!N42,"excluído*"),"")</f>
        <v>excluído*</v>
      </c>
      <c r="O137" s="143" t="str">
        <f>IF('Circunscrição IV'!O42&gt;0,IF(AND('Circunscrição IV'!$R42&lt;='Circunscrição IV'!O42,'Circunscrição IV'!O42&lt;='Circunscrição IV'!$S42),'Circunscrição IV'!O42,"excluído*"),"")</f>
        <v/>
      </c>
      <c r="P137" s="144">
        <f t="shared" si="7"/>
        <v>1289.94</v>
      </c>
      <c r="R137" s="141">
        <f t="shared" si="8"/>
        <v>1289.94</v>
      </c>
      <c r="S137" s="145"/>
    </row>
    <row r="138" ht="24.0" customHeight="1">
      <c r="A138" s="63"/>
      <c r="B138" s="63"/>
      <c r="C138" s="63"/>
      <c r="D138" s="176">
        <f t="shared" ref="D138:E138" si="45">D43</f>
        <v>1</v>
      </c>
      <c r="E138" s="127" t="str">
        <f t="shared" si="45"/>
        <v>Sanitização Interna</v>
      </c>
      <c r="F138" s="128" t="str">
        <f>IF('Circunscrição IV'!F43&gt;0,IF(AND('Circunscrição IV'!$R43&lt;='Circunscrição IV'!F43,'Circunscrição IV'!F43&lt;='Circunscrição IV'!$S43),'Circunscrição IV'!F43,"excluído*"),"")</f>
        <v>excluído*</v>
      </c>
      <c r="G138" s="129" t="str">
        <f>IF('Circunscrição IV'!G43&gt;0,IF(AND('Circunscrição IV'!$R43&lt;='Circunscrição IV'!G43,'Circunscrição IV'!G43&lt;='Circunscrição IV'!$S43),'Circunscrição IV'!G43,"excluído*"),"")</f>
        <v>excluído*</v>
      </c>
      <c r="H138" s="128">
        <f>IF('Circunscrição IV'!H43&gt;0,IF(AND('Circunscrição IV'!$R43&lt;='Circunscrição IV'!H43,'Circunscrição IV'!H43&lt;='Circunscrição IV'!$S43),'Circunscrição IV'!H43,"excluído*"),"")</f>
        <v>691.21</v>
      </c>
      <c r="I138" s="128">
        <f>IF('Circunscrição IV'!I43&gt;0,IF(AND('Circunscrição IV'!$R43&lt;='Circunscrição IV'!I43,'Circunscrição IV'!I43&lt;='Circunscrição IV'!$S43),'Circunscrição IV'!I43,"excluído*"),"")</f>
        <v>500</v>
      </c>
      <c r="J138" s="128">
        <f>IF('Circunscrição IV'!J43&gt;0,IF(AND('Circunscrição IV'!$R43&lt;='Circunscrição IV'!J43,'Circunscrição IV'!J43&lt;='Circunscrição IV'!$S43),'Circunscrição IV'!J43,"excluído*"),"")</f>
        <v>833.06</v>
      </c>
      <c r="K138" s="128">
        <f>IF('Circunscrição IV'!K43&gt;0,IF(AND('Circunscrição IV'!$R43&lt;='Circunscrição IV'!K43,'Circunscrição IV'!K43&lt;='Circunscrição IV'!$S43),'Circunscrição IV'!K43,"excluído*"),"")</f>
        <v>500</v>
      </c>
      <c r="L138" s="130" t="str">
        <f>IF('Circunscrição IV'!L43&gt;0,IF(AND('Circunscrição IV'!$R43&lt;='Circunscrição IV'!L43,'Circunscrição IV'!L43&lt;='Circunscrição IV'!$S43),'Circunscrição IV'!L43,"excluído*"),"")</f>
        <v/>
      </c>
      <c r="M138" s="147" t="str">
        <f>IF('Circunscrição IV'!M43&gt;0,IF(AND('Circunscrição IV'!$R43&lt;='Circunscrição IV'!M43,'Circunscrição IV'!M43&lt;='Circunscrição IV'!$S43),'Circunscrição IV'!M43,"excluído*"),"")</f>
        <v/>
      </c>
      <c r="N138" s="148" t="str">
        <f>IF('Circunscrição IV'!N43&gt;0,IF(AND('Circunscrição IV'!$R43&lt;='Circunscrição IV'!N43,'Circunscrição IV'!N43&lt;='Circunscrição IV'!$S43),'Circunscrição IV'!N43,"excluído*"),"")</f>
        <v/>
      </c>
      <c r="O138" s="149" t="str">
        <f>IF('Circunscrição IV'!O43&gt;0,IF(AND('Circunscrição IV'!$R43&lt;='Circunscrição IV'!O43,'Circunscrição IV'!O43&lt;='Circunscrição IV'!$S43),'Circunscrição IV'!O43,"excluído*"),"")</f>
        <v/>
      </c>
      <c r="P138" s="134">
        <f t="shared" si="7"/>
        <v>631.07</v>
      </c>
      <c r="R138" s="131">
        <f t="shared" si="8"/>
        <v>631.07</v>
      </c>
      <c r="S138" s="135"/>
    </row>
    <row r="139" ht="24.0" customHeight="1">
      <c r="A139" s="63"/>
      <c r="B139" s="99"/>
      <c r="C139" s="99"/>
      <c r="D139" s="239">
        <f t="shared" ref="D139:E139" si="46">D44</f>
        <v>1</v>
      </c>
      <c r="E139" s="151" t="str">
        <f t="shared" si="46"/>
        <v>Sanitização Externa</v>
      </c>
      <c r="F139" s="152" t="str">
        <f>IF('Circunscrição IV'!F44&gt;0,IF(AND('Circunscrição IV'!$R44&lt;='Circunscrição IV'!F44,'Circunscrição IV'!F44&lt;='Circunscrição IV'!$S44),'Circunscrição IV'!F44,"excluído*"),"")</f>
        <v>excluído*</v>
      </c>
      <c r="G139" s="153" t="str">
        <f>IF('Circunscrição IV'!G44&gt;0,IF(AND('Circunscrição IV'!$R44&lt;='Circunscrição IV'!G44,'Circunscrição IV'!G44&lt;='Circunscrição IV'!$S44),'Circunscrição IV'!G44,"excluído*"),"")</f>
        <v>excluído*</v>
      </c>
      <c r="H139" s="152">
        <f>IF('Circunscrição IV'!H44&gt;0,IF(AND('Circunscrição IV'!$R44&lt;='Circunscrição IV'!H44,'Circunscrição IV'!H44&lt;='Circunscrição IV'!$S44),'Circunscrição IV'!H44,"excluído*"),"")</f>
        <v>759.12</v>
      </c>
      <c r="I139" s="153">
        <f>IF('Circunscrição IV'!I44&gt;0,IF(AND('Circunscrição IV'!$R44&lt;='Circunscrição IV'!I44,'Circunscrição IV'!I44&lt;='Circunscrição IV'!$S44),'Circunscrição IV'!I44,"excluído*"),"")</f>
        <v>550</v>
      </c>
      <c r="J139" s="152">
        <f>IF('Circunscrição IV'!J44&gt;0,IF(AND('Circunscrição IV'!$R44&lt;='Circunscrição IV'!J44,'Circunscrição IV'!J44&lt;='Circunscrição IV'!$S44),'Circunscrição IV'!J44,"excluído*"),"")</f>
        <v>910.94</v>
      </c>
      <c r="K139" s="152">
        <f>IF('Circunscrição IV'!K44&gt;0,IF(AND('Circunscrição IV'!$R44&lt;='Circunscrição IV'!K44,'Circunscrição IV'!K44&lt;='Circunscrição IV'!$S44),'Circunscrição IV'!K44,"excluído*"),"")</f>
        <v>550</v>
      </c>
      <c r="L139" s="154" t="str">
        <f>IF('Circunscrição IV'!L44&gt;0,IF(AND('Circunscrição IV'!$R44&lt;='Circunscrição IV'!L44,'Circunscrição IV'!L44&lt;='Circunscrição IV'!$S44),'Circunscrição IV'!L44,"excluído*"),"")</f>
        <v/>
      </c>
      <c r="M139" s="155" t="str">
        <f>IF('Circunscrição IV'!M44&gt;0,IF(AND('Circunscrição IV'!$R44&lt;='Circunscrição IV'!M44,'Circunscrição IV'!M44&lt;='Circunscrição IV'!$S44),'Circunscrição IV'!M44,"excluído*"),"")</f>
        <v/>
      </c>
      <c r="N139" s="156" t="str">
        <f>IF('Circunscrição IV'!N44&gt;0,IF(AND('Circunscrição IV'!$R44&lt;='Circunscrição IV'!N44,'Circunscrição IV'!N44&lt;='Circunscrição IV'!$S44),'Circunscrição IV'!N44,"excluído*"),"")</f>
        <v/>
      </c>
      <c r="O139" s="157" t="str">
        <f>IF('Circunscrição IV'!O44&gt;0,IF(AND('Circunscrição IV'!$R44&lt;='Circunscrição IV'!O44,'Circunscrição IV'!O44&lt;='Circunscrição IV'!$S44),'Circunscrição IV'!O44,"excluído*"),"")</f>
        <v/>
      </c>
      <c r="P139" s="158">
        <f t="shared" si="7"/>
        <v>692.52</v>
      </c>
      <c r="Q139" s="159"/>
      <c r="R139" s="160">
        <f t="shared" si="8"/>
        <v>692.52</v>
      </c>
      <c r="S139" s="161"/>
    </row>
    <row r="140" ht="24.0" customHeight="1">
      <c r="A140" s="63"/>
      <c r="B140" s="226">
        <f t="shared" ref="B140:E140" si="47">B45</f>
        <v>69</v>
      </c>
      <c r="C140" s="236" t="str">
        <f t="shared" si="47"/>
        <v>Matão - Arquivo
Rua João Pessoal, 1594  </v>
      </c>
      <c r="D140" s="240">
        <f t="shared" si="47"/>
        <v>5</v>
      </c>
      <c r="E140" s="163" t="str">
        <f t="shared" si="47"/>
        <v>Desinsetização Semestral</v>
      </c>
      <c r="F140" s="164">
        <f>IF('Circunscrição IV'!F45&gt;0,IF(AND('Circunscrição IV'!$R45&lt;='Circunscrição IV'!F45,'Circunscrição IV'!F45&lt;='Circunscrição IV'!$S45),'Circunscrição IV'!F45,"excluído*"),"")</f>
        <v>99.03</v>
      </c>
      <c r="G140" s="165" t="str">
        <f>IF('Circunscrição IV'!G45&gt;0,IF(AND('Circunscrição IV'!$R45&lt;='Circunscrição IV'!G45,'Circunscrição IV'!G45&lt;='Circunscrição IV'!$S45),'Circunscrição IV'!G45,"excluído*"),"")</f>
        <v>excluído*</v>
      </c>
      <c r="H140" s="165">
        <f>IF('Circunscrição IV'!H45&gt;0,IF(AND('Circunscrição IV'!$R45&lt;='Circunscrição IV'!H45,'Circunscrição IV'!H45&lt;='Circunscrição IV'!$S45),'Circunscrição IV'!H45,"excluído*"),"")</f>
        <v>222.82</v>
      </c>
      <c r="I140" s="164" t="str">
        <f>IF('Circunscrição IV'!I45&gt;0,IF(AND('Circunscrição IV'!$R45&lt;='Circunscrição IV'!I45,'Circunscrição IV'!I45&lt;='Circunscrição IV'!$S45),'Circunscrição IV'!I45,"excluído*"),"")</f>
        <v/>
      </c>
      <c r="J140" s="164">
        <f>IF('Circunscrição IV'!J45&gt;0,IF(AND('Circunscrição IV'!$R45&lt;='Circunscrição IV'!J45,'Circunscrição IV'!J45&lt;='Circunscrição IV'!$S45),'Circunscrição IV'!J45,"excluído*"),"")</f>
        <v>222.82</v>
      </c>
      <c r="K140" s="164">
        <f>IF('Circunscrição IV'!K45&gt;0,IF(AND('Circunscrição IV'!$R45&lt;='Circunscrição IV'!K45,'Circunscrição IV'!K45&lt;='Circunscrição IV'!$S45),'Circunscrição IV'!K45,"excluído*"),"")</f>
        <v>350</v>
      </c>
      <c r="L140" s="166">
        <f>IF('Circunscrição IV'!L45&gt;0,IF(AND('Circunscrição IV'!$R45&lt;='Circunscrição IV'!L45,'Circunscrição IV'!L45&lt;='Circunscrição IV'!$S45),'Circunscrição IV'!L45,"excluído*"),"")</f>
        <v>108.94</v>
      </c>
      <c r="M140" s="167">
        <f>IF('Circunscrição IV'!M45&gt;0,IF(AND('Circunscrição IV'!$R45&lt;='Circunscrição IV'!M45,'Circunscrição IV'!M45&lt;='Circunscrição IV'!$S45),'Circunscrição IV'!M45,"excluído*"),"")</f>
        <v>139.88</v>
      </c>
      <c r="N140" s="168">
        <f>IF('Circunscrição IV'!N45&gt;0,IF(AND('Circunscrição IV'!$R45&lt;='Circunscrição IV'!N45,'Circunscrição IV'!N45&lt;='Circunscrição IV'!$S45),'Circunscrição IV'!N45,"excluído*"),"")</f>
        <v>379.74</v>
      </c>
      <c r="O140" s="169" t="str">
        <f>IF('Circunscrição IV'!O45&gt;0,IF(AND('Circunscrição IV'!$R45&lt;='Circunscrição IV'!O45,'Circunscrição IV'!O45&lt;='Circunscrição IV'!$S45),'Circunscrição IV'!O45,"excluído*"),"")</f>
        <v/>
      </c>
      <c r="P140" s="170">
        <f t="shared" si="7"/>
        <v>217.6</v>
      </c>
      <c r="Q140" s="171"/>
      <c r="R140" s="167">
        <f t="shared" si="8"/>
        <v>1088</v>
      </c>
      <c r="S140" s="172"/>
    </row>
    <row r="141" ht="24.0" customHeight="1">
      <c r="A141" s="63"/>
      <c r="B141" s="63"/>
      <c r="C141" s="63"/>
      <c r="D141" s="238">
        <f t="shared" ref="D141:E141" si="48">D46</f>
        <v>1</v>
      </c>
      <c r="E141" s="137" t="str">
        <f t="shared" si="48"/>
        <v>Desinsetização Extraordinária</v>
      </c>
      <c r="F141" s="138">
        <f>IF('Circunscrição IV'!F46&gt;0,IF(AND('Circunscrição IV'!$R46&lt;='Circunscrição IV'!F46,'Circunscrição IV'!F46&lt;='Circunscrição IV'!$S46),'Circunscrição IV'!F46,"excluído*"),"")</f>
        <v>123.79</v>
      </c>
      <c r="G141" s="138" t="str">
        <f>IF('Circunscrição IV'!G46&gt;0,IF(AND('Circunscrição IV'!$R46&lt;='Circunscrição IV'!G46,'Circunscrição IV'!G46&lt;='Circunscrição IV'!$S46),'Circunscrição IV'!G46,"excluído*"),"")</f>
        <v>excluído*</v>
      </c>
      <c r="H141" s="138">
        <f>IF('Circunscrição IV'!H46&gt;0,IF(AND('Circunscrição IV'!$R46&lt;='Circunscrição IV'!H46,'Circunscrição IV'!H46&lt;='Circunscrição IV'!$S46),'Circunscrição IV'!H46,"excluído*"),"")</f>
        <v>222.82</v>
      </c>
      <c r="I141" s="138" t="str">
        <f>IF('Circunscrição IV'!I46&gt;0,IF(AND('Circunscrição IV'!$R46&lt;='Circunscrição IV'!I46,'Circunscrição IV'!I46&lt;='Circunscrição IV'!$S46),'Circunscrição IV'!I46,"excluído*"),"")</f>
        <v/>
      </c>
      <c r="J141" s="139">
        <f>IF('Circunscrição IV'!J46&gt;0,IF(AND('Circunscrição IV'!$R46&lt;='Circunscrição IV'!J46,'Circunscrição IV'!J46&lt;='Circunscrição IV'!$S46),'Circunscrição IV'!J46,"excluído*"),"")</f>
        <v>222.82</v>
      </c>
      <c r="K141" s="139">
        <f>IF('Circunscrição IV'!K46&gt;0,IF(AND('Circunscrição IV'!$R46&lt;='Circunscrição IV'!K46,'Circunscrição IV'!K46&lt;='Circunscrição IV'!$S46),'Circunscrição IV'!K46,"excluído*"),"")</f>
        <v>402.5</v>
      </c>
      <c r="L141" s="140" t="str">
        <f>IF('Circunscrição IV'!L46&gt;0,IF(AND('Circunscrição IV'!$R46&lt;='Circunscrição IV'!L46,'Circunscrição IV'!L46&lt;='Circunscrição IV'!$S46),'Circunscrição IV'!L46,"excluído*"),"")</f>
        <v/>
      </c>
      <c r="M141" s="141" t="str">
        <f>IF('Circunscrição IV'!M46&gt;0,IF(AND('Circunscrição IV'!$R46&lt;='Circunscrição IV'!M46,'Circunscrição IV'!M46&lt;='Circunscrição IV'!$S46),'Circunscrição IV'!M46,"excluído*"),"")</f>
        <v/>
      </c>
      <c r="N141" s="142">
        <f>IF('Circunscrição IV'!N46&gt;0,IF(AND('Circunscrição IV'!$R46&lt;='Circunscrição IV'!N46,'Circunscrição IV'!N46&lt;='Circunscrição IV'!$S46),'Circunscrição IV'!N46,"excluído*"),"")</f>
        <v>379.74</v>
      </c>
      <c r="O141" s="143" t="str">
        <f>IF('Circunscrição IV'!O46&gt;0,IF(AND('Circunscrição IV'!$R46&lt;='Circunscrição IV'!O46,'Circunscrição IV'!O46&lt;='Circunscrição IV'!$S46),'Circunscrição IV'!O46,"excluído*"),"")</f>
        <v/>
      </c>
      <c r="P141" s="144">
        <f t="shared" si="7"/>
        <v>270.33</v>
      </c>
      <c r="R141" s="141">
        <f t="shared" si="8"/>
        <v>270.33</v>
      </c>
      <c r="S141" s="145"/>
    </row>
    <row r="142" ht="24.0" customHeight="1">
      <c r="A142" s="63"/>
      <c r="B142" s="63"/>
      <c r="C142" s="63"/>
      <c r="D142" s="176">
        <f t="shared" ref="D142:E142" si="49">D47</f>
        <v>1</v>
      </c>
      <c r="E142" s="127" t="str">
        <f t="shared" si="49"/>
        <v>Sanitização Interna</v>
      </c>
      <c r="F142" s="128">
        <f>IF('Circunscrição IV'!F47&gt;0,IF(AND('Circunscrição IV'!$R47&lt;='Circunscrição IV'!F47,'Circunscrição IV'!F47&lt;='Circunscrição IV'!$S47),'Circunscrição IV'!F47,"excluído*"),"")</f>
        <v>49.52</v>
      </c>
      <c r="G142" s="129" t="str">
        <f>IF('Circunscrição IV'!G47&gt;0,IF(AND('Circunscrição IV'!$R47&lt;='Circunscrição IV'!G47,'Circunscrição IV'!G47&lt;='Circunscrição IV'!$S47),'Circunscrição IV'!G47,"excluído*"),"")</f>
        <v>excluído*</v>
      </c>
      <c r="H142" s="128">
        <f>IF('Circunscrição IV'!H47&gt;0,IF(AND('Circunscrição IV'!$R47&lt;='Circunscrição IV'!H47,'Circunscrição IV'!H47&lt;='Circunscrição IV'!$S47),'Circunscrição IV'!H47,"excluído*"),"")</f>
        <v>222.82</v>
      </c>
      <c r="I142" s="128" t="str">
        <f>IF('Circunscrição IV'!I47&gt;0,IF(AND('Circunscrição IV'!$R47&lt;='Circunscrição IV'!I47,'Circunscrição IV'!I47&lt;='Circunscrição IV'!$S47),'Circunscrição IV'!I47,"excluído*"),"")</f>
        <v/>
      </c>
      <c r="J142" s="128">
        <f>IF('Circunscrição IV'!J47&gt;0,IF(AND('Circunscrição IV'!$R47&lt;='Circunscrição IV'!J47,'Circunscrição IV'!J47&lt;='Circunscrição IV'!$S47),'Circunscrição IV'!J47,"excluído*"),"")</f>
        <v>222.82</v>
      </c>
      <c r="K142" s="128">
        <f>IF('Circunscrição IV'!K47&gt;0,IF(AND('Circunscrição IV'!$R47&lt;='Circunscrição IV'!K47,'Circunscrição IV'!K47&lt;='Circunscrição IV'!$S47),'Circunscrição IV'!K47,"excluído*"),"")</f>
        <v>250</v>
      </c>
      <c r="L142" s="130" t="str">
        <f>IF('Circunscrição IV'!L47&gt;0,IF(AND('Circunscrição IV'!$R47&lt;='Circunscrição IV'!L47,'Circunscrição IV'!L47&lt;='Circunscrição IV'!$S47),'Circunscrição IV'!L47,"excluído*"),"")</f>
        <v/>
      </c>
      <c r="M142" s="147" t="str">
        <f>IF('Circunscrição IV'!M47&gt;0,IF(AND('Circunscrição IV'!$R47&lt;='Circunscrição IV'!M47,'Circunscrição IV'!M47&lt;='Circunscrição IV'!$S47),'Circunscrição IV'!M47,"excluído*"),"")</f>
        <v/>
      </c>
      <c r="N142" s="148" t="str">
        <f>IF('Circunscrição IV'!N47&gt;0,IF(AND('Circunscrição IV'!$R47&lt;='Circunscrição IV'!N47,'Circunscrição IV'!N47&lt;='Circunscrição IV'!$S47),'Circunscrição IV'!N47,"excluído*"),"")</f>
        <v/>
      </c>
      <c r="O142" s="149" t="str">
        <f>IF('Circunscrição IV'!O47&gt;0,IF(AND('Circunscrição IV'!$R47&lt;='Circunscrição IV'!O47,'Circunscrição IV'!O47&lt;='Circunscrição IV'!$S47),'Circunscrição IV'!O47,"excluído*"),"")</f>
        <v/>
      </c>
      <c r="P142" s="134">
        <f t="shared" si="7"/>
        <v>186.29</v>
      </c>
      <c r="R142" s="131">
        <f t="shared" si="8"/>
        <v>186.29</v>
      </c>
      <c r="S142" s="135"/>
    </row>
    <row r="143" ht="24.0" customHeight="1">
      <c r="A143" s="63"/>
      <c r="B143" s="99"/>
      <c r="C143" s="99"/>
      <c r="D143" s="239">
        <f t="shared" ref="D143:E143" si="50">D48</f>
        <v>1</v>
      </c>
      <c r="E143" s="151" t="str">
        <f t="shared" si="50"/>
        <v>Sanitização Externa</v>
      </c>
      <c r="F143" s="152" t="str">
        <f>IF('Circunscrição IV'!F48&gt;0,IF(AND('Circunscrição IV'!$R48&lt;='Circunscrição IV'!F48,'Circunscrição IV'!F48&lt;='Circunscrição IV'!$S48),'Circunscrição IV'!F48,"excluído*"),"")</f>
        <v/>
      </c>
      <c r="G143" s="153" t="str">
        <f>IF('Circunscrição IV'!G48&gt;0,IF(AND('Circunscrição IV'!$R48&lt;='Circunscrição IV'!G48,'Circunscrição IV'!G48&lt;='Circunscrição IV'!$S48),'Circunscrição IV'!G48,"excluído*"),"")</f>
        <v/>
      </c>
      <c r="H143" s="152" t="str">
        <f>IF('Circunscrição IV'!H48&gt;0,IF(AND('Circunscrição IV'!$R48&lt;='Circunscrição IV'!H48,'Circunscrição IV'!H48&lt;='Circunscrição IV'!$S48),'Circunscrição IV'!H48,"excluído*"),"")</f>
        <v/>
      </c>
      <c r="I143" s="153" t="str">
        <f>IF('Circunscrição IV'!I48&gt;0,IF(AND('Circunscrição IV'!$R48&lt;='Circunscrição IV'!I48,'Circunscrição IV'!I48&lt;='Circunscrição IV'!$S48),'Circunscrição IV'!I48,"excluído*"),"")</f>
        <v/>
      </c>
      <c r="J143" s="152" t="str">
        <f>IF('Circunscrição IV'!J48&gt;0,IF(AND('Circunscrição IV'!$R48&lt;='Circunscrição IV'!J48,'Circunscrição IV'!J48&lt;='Circunscrição IV'!$S48),'Circunscrição IV'!J48,"excluído*"),"")</f>
        <v/>
      </c>
      <c r="K143" s="152" t="str">
        <f>IF('Circunscrição IV'!K48&gt;0,IF(AND('Circunscrição IV'!$R48&lt;='Circunscrição IV'!K48,'Circunscrição IV'!K48&lt;='Circunscrição IV'!$S48),'Circunscrição IV'!K48,"excluído*"),"")</f>
        <v/>
      </c>
      <c r="L143" s="154" t="str">
        <f>IF('Circunscrição IV'!L48&gt;0,IF(AND('Circunscrição IV'!$R48&lt;='Circunscrição IV'!L48,'Circunscrição IV'!L48&lt;='Circunscrição IV'!$S48),'Circunscrição IV'!L48,"excluído*"),"")</f>
        <v/>
      </c>
      <c r="M143" s="155" t="str">
        <f>IF('Circunscrição IV'!M48&gt;0,IF(AND('Circunscrição IV'!$R48&lt;='Circunscrição IV'!M48,'Circunscrição IV'!M48&lt;='Circunscrição IV'!$S48),'Circunscrição IV'!M48,"excluído*"),"")</f>
        <v/>
      </c>
      <c r="N143" s="156" t="str">
        <f>IF('Circunscrição IV'!N48&gt;0,IF(AND('Circunscrição IV'!$R48&lt;='Circunscrição IV'!N48,'Circunscrição IV'!N48&lt;='Circunscrição IV'!$S48),'Circunscrição IV'!N48,"excluído*"),"")</f>
        <v/>
      </c>
      <c r="O143" s="157" t="str">
        <f>IF('Circunscrição IV'!O48&gt;0,IF(AND('Circunscrição IV'!$R48&lt;='Circunscrição IV'!O48,'Circunscrição IV'!O48&lt;='Circunscrição IV'!$S48),'Circunscrição IV'!O48,"excluído*"),"")</f>
        <v/>
      </c>
      <c r="P143" s="158" t="str">
        <f t="shared" si="7"/>
        <v/>
      </c>
      <c r="Q143" s="159"/>
      <c r="R143" s="160" t="str">
        <f t="shared" si="8"/>
        <v/>
      </c>
      <c r="S143" s="161"/>
    </row>
    <row r="144" ht="24.0" customHeight="1">
      <c r="A144" s="63"/>
      <c r="B144" s="226">
        <f t="shared" ref="B144:E144" si="51">B49</f>
        <v>70</v>
      </c>
      <c r="C144" s="236" t="str">
        <f t="shared" si="51"/>
        <v>Mococa
Praça Marechal Deodoro, 66  </v>
      </c>
      <c r="D144" s="240">
        <f t="shared" si="51"/>
        <v>5</v>
      </c>
      <c r="E144" s="163" t="str">
        <f t="shared" si="51"/>
        <v>Desinsetização Semestral</v>
      </c>
      <c r="F144" s="164">
        <f>IF('Circunscrição IV'!F49&gt;0,IF(AND('Circunscrição IV'!$R49&lt;='Circunscrição IV'!F49,'Circunscrição IV'!F49&lt;='Circunscrição IV'!$S49),'Circunscrição IV'!F49,"excluído*"),"")</f>
        <v>445.98</v>
      </c>
      <c r="G144" s="165" t="str">
        <f>IF('Circunscrição IV'!G49&gt;0,IF(AND('Circunscrição IV'!$R49&lt;='Circunscrição IV'!G49,'Circunscrição IV'!G49&lt;='Circunscrição IV'!$S49),'Circunscrição IV'!G49,"excluído*"),"")</f>
        <v>excluído*</v>
      </c>
      <c r="H144" s="165">
        <f>IF('Circunscrição IV'!H49&gt;0,IF(AND('Circunscrição IV'!$R49&lt;='Circunscrição IV'!H49,'Circunscrição IV'!H49&lt;='Circunscrição IV'!$S49),'Circunscrição IV'!H49,"excluído*"),"")</f>
        <v>836.22</v>
      </c>
      <c r="I144" s="164" t="str">
        <f>IF('Circunscrição IV'!I49&gt;0,IF(AND('Circunscrição IV'!$R49&lt;='Circunscrição IV'!I49,'Circunscrição IV'!I49&lt;='Circunscrição IV'!$S49),'Circunscrição IV'!I49,"excluído*"),"")</f>
        <v>excluído*</v>
      </c>
      <c r="J144" s="164">
        <f>IF('Circunscrição IV'!J49&gt;0,IF(AND('Circunscrição IV'!$R49&lt;='Circunscrição IV'!J49,'Circunscrição IV'!J49&lt;='Circunscrição IV'!$S49),'Circunscrição IV'!J49,"excluído*"),"")</f>
        <v>1003.46</v>
      </c>
      <c r="K144" s="164">
        <f>IF('Circunscrição IV'!K49&gt;0,IF(AND('Circunscrição IV'!$R49&lt;='Circunscrição IV'!K49,'Circunscrição IV'!K49&lt;='Circunscrição IV'!$S49),'Circunscrição IV'!K49,"excluído*"),"")</f>
        <v>1300</v>
      </c>
      <c r="L144" s="166">
        <f>IF('Circunscrição IV'!L49&gt;0,IF(AND('Circunscrição IV'!$R49&lt;='Circunscrição IV'!L49,'Circunscrição IV'!L49&lt;='Circunscrição IV'!$S49),'Circunscrição IV'!L49,"excluído*"),"")</f>
        <v>490.58</v>
      </c>
      <c r="M144" s="167">
        <f>IF('Circunscrição IV'!M49&gt;0,IF(AND('Circunscrição IV'!$R49&lt;='Circunscrição IV'!M49,'Circunscrição IV'!M49&lt;='Circunscrição IV'!$S49),'Circunscrição IV'!M49,"excluído*"),"")</f>
        <v>629.9488722</v>
      </c>
      <c r="N144" s="168">
        <f>IF('Circunscrição IV'!N49&gt;0,IF(AND('Circunscrição IV'!$R49&lt;='Circunscrição IV'!N49,'Circunscrição IV'!N49&lt;='Circunscrição IV'!$S49),'Circunscrição IV'!N49,"excluído*"),"")</f>
        <v>379.74</v>
      </c>
      <c r="O144" s="169" t="str">
        <f>IF('Circunscrição IV'!O49&gt;0,IF(AND('Circunscrição IV'!$R49&lt;='Circunscrição IV'!O49,'Circunscrição IV'!O49&lt;='Circunscrição IV'!$S49),'Circunscrição IV'!O49,"excluído*"),"")</f>
        <v/>
      </c>
      <c r="P144" s="170">
        <f t="shared" si="7"/>
        <v>726.56</v>
      </c>
      <c r="Q144" s="171"/>
      <c r="R144" s="167">
        <f t="shared" si="8"/>
        <v>3632.8</v>
      </c>
      <c r="S144" s="172"/>
    </row>
    <row r="145" ht="24.0" customHeight="1">
      <c r="A145" s="63"/>
      <c r="B145" s="63"/>
      <c r="C145" s="63"/>
      <c r="D145" s="238">
        <f t="shared" ref="D145:E145" si="52">D50</f>
        <v>1</v>
      </c>
      <c r="E145" s="137" t="str">
        <f t="shared" si="52"/>
        <v>Desinsetização Extraordinária</v>
      </c>
      <c r="F145" s="138">
        <f>IF('Circunscrição IV'!F50&gt;0,IF(AND('Circunscrição IV'!$R50&lt;='Circunscrição IV'!F50,'Circunscrição IV'!F50&lt;='Circunscrição IV'!$S50),'Circunscrição IV'!F50,"excluído*"),"")</f>
        <v>557.48</v>
      </c>
      <c r="G145" s="138" t="str">
        <f>IF('Circunscrição IV'!G50&gt;0,IF(AND('Circunscrição IV'!$R50&lt;='Circunscrição IV'!G50,'Circunscrição IV'!G50&lt;='Circunscrição IV'!$S50),'Circunscrição IV'!G50,"excluído*"),"")</f>
        <v>excluído*</v>
      </c>
      <c r="H145" s="138">
        <f>IF('Circunscrição IV'!H50&gt;0,IF(AND('Circunscrição IV'!$R50&lt;='Circunscrição IV'!H50,'Circunscrição IV'!H50&lt;='Circunscrição IV'!$S50),'Circunscrição IV'!H50,"excluído*"),"")</f>
        <v>836.22</v>
      </c>
      <c r="I145" s="138">
        <f>IF('Circunscrição IV'!I50&gt;0,IF(AND('Circunscrição IV'!$R50&lt;='Circunscrição IV'!I50,'Circunscrição IV'!I50&lt;='Circunscrição IV'!$S50),'Circunscrição IV'!I50,"excluído*"),"")</f>
        <v>1100</v>
      </c>
      <c r="J145" s="139">
        <f>IF('Circunscrição IV'!J50&gt;0,IF(AND('Circunscrição IV'!$R50&lt;='Circunscrição IV'!J50,'Circunscrição IV'!J50&lt;='Circunscrição IV'!$S50),'Circunscrição IV'!J50,"excluído*"),"")</f>
        <v>1003.46</v>
      </c>
      <c r="K145" s="139" t="str">
        <f>IF('Circunscrição IV'!K50&gt;0,IF(AND('Circunscrição IV'!$R50&lt;='Circunscrição IV'!K50,'Circunscrição IV'!K50&lt;='Circunscrição IV'!$S50),'Circunscrição IV'!K50,"excluído*"),"")</f>
        <v>excluído*</v>
      </c>
      <c r="L145" s="140" t="str">
        <f>IF('Circunscrição IV'!L50&gt;0,IF(AND('Circunscrição IV'!$R50&lt;='Circunscrição IV'!L50,'Circunscrição IV'!L50&lt;='Circunscrição IV'!$S50),'Circunscrição IV'!L50,"excluído*"),"")</f>
        <v/>
      </c>
      <c r="M145" s="141" t="str">
        <f>IF('Circunscrição IV'!M50&gt;0,IF(AND('Circunscrição IV'!$R50&lt;='Circunscrição IV'!M50,'Circunscrição IV'!M50&lt;='Circunscrição IV'!$S50),'Circunscrição IV'!M50,"excluído*"),"")</f>
        <v/>
      </c>
      <c r="N145" s="142" t="str">
        <f>IF('Circunscrição IV'!N50&gt;0,IF(AND('Circunscrição IV'!$R50&lt;='Circunscrição IV'!N50,'Circunscrição IV'!N50&lt;='Circunscrição IV'!$S50),'Circunscrição IV'!N50,"excluído*"),"")</f>
        <v>excluído*</v>
      </c>
      <c r="O145" s="143" t="str">
        <f>IF('Circunscrição IV'!O50&gt;0,IF(AND('Circunscrição IV'!$R50&lt;='Circunscrição IV'!O50,'Circunscrição IV'!O50&lt;='Circunscrição IV'!$S50),'Circunscrição IV'!O50,"excluído*"),"")</f>
        <v/>
      </c>
      <c r="P145" s="144">
        <f t="shared" si="7"/>
        <v>874.29</v>
      </c>
      <c r="R145" s="141">
        <f t="shared" si="8"/>
        <v>874.29</v>
      </c>
      <c r="S145" s="145"/>
    </row>
    <row r="146" ht="24.0" customHeight="1">
      <c r="A146" s="63"/>
      <c r="B146" s="63"/>
      <c r="C146" s="63"/>
      <c r="D146" s="176">
        <f t="shared" ref="D146:E146" si="53">D51</f>
        <v>1</v>
      </c>
      <c r="E146" s="127" t="str">
        <f t="shared" si="53"/>
        <v>Sanitização Interna</v>
      </c>
      <c r="F146" s="128" t="str">
        <f>IF('Circunscrição IV'!F51&gt;0,IF(AND('Circunscrição IV'!$R51&lt;='Circunscrição IV'!F51,'Circunscrição IV'!F51&lt;='Circunscrição IV'!$S51),'Circunscrição IV'!F51,"excluído*"),"")</f>
        <v>excluído*</v>
      </c>
      <c r="G146" s="129">
        <f>IF('Circunscrição IV'!G51&gt;0,IF(AND('Circunscrição IV'!$R51&lt;='Circunscrição IV'!G51,'Circunscrição IV'!G51&lt;='Circunscrição IV'!$S51),'Circunscrição IV'!G51,"excluído*"),"")</f>
        <v>930</v>
      </c>
      <c r="H146" s="128">
        <f>IF('Circunscrição IV'!H51&gt;0,IF(AND('Circunscrição IV'!$R51&lt;='Circunscrição IV'!H51,'Circunscrição IV'!H51&lt;='Circunscrição IV'!$S51),'Circunscrição IV'!H51,"excluído*"),"")</f>
        <v>672.72</v>
      </c>
      <c r="I146" s="128">
        <f>IF('Circunscrição IV'!I51&gt;0,IF(AND('Circunscrição IV'!$R51&lt;='Circunscrição IV'!I51,'Circunscrição IV'!I51&lt;='Circunscrição IV'!$S51),'Circunscrição IV'!I51,"excluído*"),"")</f>
        <v>700</v>
      </c>
      <c r="J146" s="128">
        <f>IF('Circunscrição IV'!J51&gt;0,IF(AND('Circunscrição IV'!$R51&lt;='Circunscrição IV'!J51,'Circunscrição IV'!J51&lt;='Circunscrição IV'!$S51),'Circunscrição IV'!J51,"excluído*"),"")</f>
        <v>807.26</v>
      </c>
      <c r="K146" s="128">
        <f>IF('Circunscrição IV'!K51&gt;0,IF(AND('Circunscrição IV'!$R51&lt;='Circunscrição IV'!K51,'Circunscrição IV'!K51&lt;='Circunscrição IV'!$S51),'Circunscrição IV'!K51,"excluído*"),"")</f>
        <v>850</v>
      </c>
      <c r="L146" s="130" t="str">
        <f>IF('Circunscrição IV'!L51&gt;0,IF(AND('Circunscrição IV'!$R51&lt;='Circunscrição IV'!L51,'Circunscrição IV'!L51&lt;='Circunscrição IV'!$S51),'Circunscrição IV'!L51,"excluído*"),"")</f>
        <v/>
      </c>
      <c r="M146" s="147" t="str">
        <f>IF('Circunscrição IV'!M51&gt;0,IF(AND('Circunscrição IV'!$R51&lt;='Circunscrição IV'!M51,'Circunscrição IV'!M51&lt;='Circunscrição IV'!$S51),'Circunscrição IV'!M51,"excluído*"),"")</f>
        <v/>
      </c>
      <c r="N146" s="148" t="str">
        <f>IF('Circunscrição IV'!N51&gt;0,IF(AND('Circunscrição IV'!$R51&lt;='Circunscrição IV'!N51,'Circunscrição IV'!N51&lt;='Circunscrição IV'!$S51),'Circunscrição IV'!N51,"excluído*"),"")</f>
        <v/>
      </c>
      <c r="O146" s="149" t="str">
        <f>IF('Circunscrição IV'!O51&gt;0,IF(AND('Circunscrição IV'!$R51&lt;='Circunscrição IV'!O51,'Circunscrição IV'!O51&lt;='Circunscrição IV'!$S51),'Circunscrição IV'!O51,"excluído*"),"")</f>
        <v/>
      </c>
      <c r="P146" s="134">
        <f t="shared" si="7"/>
        <v>792</v>
      </c>
      <c r="R146" s="131">
        <f t="shared" si="8"/>
        <v>792</v>
      </c>
      <c r="S146" s="135"/>
    </row>
    <row r="147" ht="24.0" customHeight="1">
      <c r="A147" s="63"/>
      <c r="B147" s="99"/>
      <c r="C147" s="99"/>
      <c r="D147" s="239">
        <f t="shared" ref="D147:E147" si="54">D52</f>
        <v>1</v>
      </c>
      <c r="E147" s="151" t="str">
        <f t="shared" si="54"/>
        <v>Sanitização Externa</v>
      </c>
      <c r="F147" s="152" t="str">
        <f>IF('Circunscrição IV'!F52&gt;0,IF(AND('Circunscrição IV'!$R52&lt;='Circunscrição IV'!F52,'Circunscrição IV'!F52&lt;='Circunscrição IV'!$S52),'Circunscrição IV'!F52,"excluído*"),"")</f>
        <v>excluído*</v>
      </c>
      <c r="G147" s="153" t="str">
        <f>IF('Circunscrição IV'!G52&gt;0,IF(AND('Circunscrição IV'!$R52&lt;='Circunscrição IV'!G52,'Circunscrição IV'!G52&lt;='Circunscrição IV'!$S52),'Circunscrição IV'!G52,"excluído*"),"")</f>
        <v>excluído*</v>
      </c>
      <c r="H147" s="152">
        <f>IF('Circunscrição IV'!H52&gt;0,IF(AND('Circunscrição IV'!$R52&lt;='Circunscrição IV'!H52,'Circunscrição IV'!H52&lt;='Circunscrição IV'!$S52),'Circunscrição IV'!H52,"excluído*"),"")</f>
        <v>345.67</v>
      </c>
      <c r="I147" s="153">
        <f>IF('Circunscrição IV'!I52&gt;0,IF(AND('Circunscrição IV'!$R52&lt;='Circunscrição IV'!I52,'Circunscrição IV'!I52&lt;='Circunscrição IV'!$S52),'Circunscrição IV'!I52,"excluído*"),"")</f>
        <v>350</v>
      </c>
      <c r="J147" s="152">
        <f>IF('Circunscrição IV'!J52&gt;0,IF(AND('Circunscrição IV'!$R52&lt;='Circunscrição IV'!J52,'Circunscrição IV'!J52&lt;='Circunscrição IV'!$S52),'Circunscrição IV'!J52,"excluído*"),"")</f>
        <v>400</v>
      </c>
      <c r="K147" s="152">
        <f>IF('Circunscrição IV'!K52&gt;0,IF(AND('Circunscrição IV'!$R52&lt;='Circunscrição IV'!K52,'Circunscrição IV'!K52&lt;='Circunscrição IV'!$S52),'Circunscrição IV'!K52,"excluído*"),"")</f>
        <v>350</v>
      </c>
      <c r="L147" s="154" t="str">
        <f>IF('Circunscrição IV'!L52&gt;0,IF(AND('Circunscrição IV'!$R52&lt;='Circunscrição IV'!L52,'Circunscrição IV'!L52&lt;='Circunscrição IV'!$S52),'Circunscrição IV'!L52,"excluído*"),"")</f>
        <v/>
      </c>
      <c r="M147" s="155" t="str">
        <f>IF('Circunscrição IV'!M52&gt;0,IF(AND('Circunscrição IV'!$R52&lt;='Circunscrição IV'!M52,'Circunscrição IV'!M52&lt;='Circunscrição IV'!$S52),'Circunscrição IV'!M52,"excluído*"),"")</f>
        <v/>
      </c>
      <c r="N147" s="156" t="str">
        <f>IF('Circunscrição IV'!N52&gt;0,IF(AND('Circunscrição IV'!$R52&lt;='Circunscrição IV'!N52,'Circunscrição IV'!N52&lt;='Circunscrição IV'!$S52),'Circunscrição IV'!N52,"excluído*"),"")</f>
        <v/>
      </c>
      <c r="O147" s="157" t="str">
        <f>IF('Circunscrição IV'!O52&gt;0,IF(AND('Circunscrição IV'!$R52&lt;='Circunscrição IV'!O52,'Circunscrição IV'!O52&lt;='Circunscrição IV'!$S52),'Circunscrição IV'!O52,"excluído*"),"")</f>
        <v/>
      </c>
      <c r="P147" s="158">
        <f t="shared" si="7"/>
        <v>361.42</v>
      </c>
      <c r="Q147" s="159"/>
      <c r="R147" s="160">
        <f t="shared" si="8"/>
        <v>361.42</v>
      </c>
      <c r="S147" s="161"/>
    </row>
    <row r="148" ht="24.0" customHeight="1">
      <c r="A148" s="63"/>
      <c r="B148" s="226">
        <f t="shared" ref="B148:E148" si="55">B53</f>
        <v>71</v>
      </c>
      <c r="C148" s="236" t="str">
        <f t="shared" si="55"/>
        <v>Morro Agudo
Rua das Margaridas, 119 </v>
      </c>
      <c r="D148" s="240">
        <f t="shared" si="55"/>
        <v>5</v>
      </c>
      <c r="E148" s="163" t="str">
        <f t="shared" si="55"/>
        <v>Desinsetização Semestral</v>
      </c>
      <c r="F148" s="164">
        <f>IF('Circunscrição IV'!F53&gt;0,IF(AND('Circunscrição IV'!$R53&lt;='Circunscrição IV'!F53,'Circunscrição IV'!F53&lt;='Circunscrição IV'!$S53),'Circunscrição IV'!F53,"excluído*"),"")</f>
        <v>392.56</v>
      </c>
      <c r="G148" s="165">
        <f>IF('Circunscrição IV'!G53&gt;0,IF(AND('Circunscrição IV'!$R53&lt;='Circunscrição IV'!G53,'Circunscrição IV'!G53&lt;='Circunscrição IV'!$S53),'Circunscrição IV'!G53,"excluído*"),"")</f>
        <v>1200</v>
      </c>
      <c r="H148" s="165">
        <f>IF('Circunscrição IV'!H53&gt;0,IF(AND('Circunscrição IV'!$R53&lt;='Circunscrição IV'!H53,'Circunscrição IV'!H53&lt;='Circunscrição IV'!$S53),'Circunscrição IV'!H53,"excluído*"),"")</f>
        <v>736.05</v>
      </c>
      <c r="I148" s="164" t="str">
        <f>IF('Circunscrição IV'!I53&gt;0,IF(AND('Circunscrição IV'!$R53&lt;='Circunscrição IV'!I53,'Circunscrição IV'!I53&lt;='Circunscrição IV'!$S53),'Circunscrição IV'!I53,"excluído*"),"")</f>
        <v>excluído*</v>
      </c>
      <c r="J148" s="164">
        <f>IF('Circunscrição IV'!J53&gt;0,IF(AND('Circunscrição IV'!$R53&lt;='Circunscrição IV'!J53,'Circunscrição IV'!J53&lt;='Circunscrição IV'!$S53),'Circunscrição IV'!J53,"excluído*"),"")</f>
        <v>883.26</v>
      </c>
      <c r="K148" s="164">
        <f>IF('Circunscrição IV'!K53&gt;0,IF(AND('Circunscrição IV'!$R53&lt;='Circunscrição IV'!K53,'Circunscrição IV'!K53&lt;='Circunscrição IV'!$S53),'Circunscrição IV'!K53,"excluído*"),"")</f>
        <v>1050</v>
      </c>
      <c r="L148" s="166">
        <f>IF('Circunscrição IV'!L53&gt;0,IF(AND('Circunscrição IV'!$R53&lt;='Circunscrição IV'!L53,'Circunscrição IV'!L53&lt;='Circunscrição IV'!$S53),'Circunscrição IV'!L53,"excluído*"),"")</f>
        <v>431.82</v>
      </c>
      <c r="M148" s="167">
        <f>IF('Circunscrição IV'!M53&gt;0,IF(AND('Circunscrição IV'!$R53&lt;='Circunscrição IV'!M53,'Circunscrição IV'!M53&lt;='Circunscrição IV'!$S53),'Circunscrição IV'!M53,"excluído*"),"")</f>
        <v>554.4957438</v>
      </c>
      <c r="N148" s="168">
        <f>IF('Circunscrição IV'!N53&gt;0,IF(AND('Circunscrição IV'!$R53&lt;='Circunscrição IV'!N53,'Circunscrição IV'!N53&lt;='Circunscrição IV'!$S53),'Circunscrição IV'!N53,"excluído*"),"")</f>
        <v>379.74</v>
      </c>
      <c r="O148" s="169" t="str">
        <f>IF('Circunscrição IV'!O53&gt;0,IF(AND('Circunscrição IV'!$R53&lt;='Circunscrição IV'!O53,'Circunscrição IV'!O53&lt;='Circunscrição IV'!$S53),'Circunscrição IV'!O53,"excluído*"),"")</f>
        <v/>
      </c>
      <c r="P148" s="170">
        <f t="shared" si="7"/>
        <v>703.49</v>
      </c>
      <c r="Q148" s="171"/>
      <c r="R148" s="167">
        <f t="shared" si="8"/>
        <v>3517.45</v>
      </c>
      <c r="S148" s="172"/>
    </row>
    <row r="149" ht="24.0" customHeight="1">
      <c r="A149" s="63"/>
      <c r="B149" s="63"/>
      <c r="C149" s="63"/>
      <c r="D149" s="238">
        <f t="shared" ref="D149:E149" si="56">D54</f>
        <v>1</v>
      </c>
      <c r="E149" s="137" t="str">
        <f t="shared" si="56"/>
        <v>Desinsetização Extraordinária</v>
      </c>
      <c r="F149" s="138" t="str">
        <f>IF('Circunscrição IV'!F54&gt;0,IF(AND('Circunscrição IV'!$R54&lt;='Circunscrição IV'!F54,'Circunscrição IV'!F54&lt;='Circunscrição IV'!$S54),'Circunscrição IV'!F54,"excluído*"),"")</f>
        <v>excluído*</v>
      </c>
      <c r="G149" s="138">
        <f>IF('Circunscrição IV'!G54&gt;0,IF(AND('Circunscrição IV'!$R54&lt;='Circunscrição IV'!G54,'Circunscrição IV'!G54&lt;='Circunscrição IV'!$S54),'Circunscrição IV'!G54,"excluído*"),"")</f>
        <v>1080</v>
      </c>
      <c r="H149" s="138">
        <f>IF('Circunscrição IV'!H54&gt;0,IF(AND('Circunscrição IV'!$R54&lt;='Circunscrição IV'!H54,'Circunscrição IV'!H54&lt;='Circunscrição IV'!$S54),'Circunscrição IV'!H54,"excluído*"),"")</f>
        <v>736.05</v>
      </c>
      <c r="I149" s="138">
        <f>IF('Circunscrição IV'!I54&gt;0,IF(AND('Circunscrição IV'!$R54&lt;='Circunscrição IV'!I54,'Circunscrição IV'!I54&lt;='Circunscrição IV'!$S54),'Circunscrição IV'!I54,"excluído*"),"")</f>
        <v>1100</v>
      </c>
      <c r="J149" s="139">
        <f>IF('Circunscrição IV'!J54&gt;0,IF(AND('Circunscrição IV'!$R54&lt;='Circunscrição IV'!J54,'Circunscrição IV'!J54&lt;='Circunscrição IV'!$S54),'Circunscrição IV'!J54,"excluído*"),"")</f>
        <v>883.26</v>
      </c>
      <c r="K149" s="139" t="str">
        <f>IF('Circunscrição IV'!K54&gt;0,IF(AND('Circunscrição IV'!$R54&lt;='Circunscrição IV'!K54,'Circunscrição IV'!K54&lt;='Circunscrição IV'!$S54),'Circunscrição IV'!K54,"excluído*"),"")</f>
        <v>excluído*</v>
      </c>
      <c r="L149" s="140" t="str">
        <f>IF('Circunscrição IV'!L54&gt;0,IF(AND('Circunscrição IV'!$R54&lt;='Circunscrição IV'!L54,'Circunscrição IV'!L54&lt;='Circunscrição IV'!$S54),'Circunscrição IV'!L54,"excluído*"),"")</f>
        <v/>
      </c>
      <c r="M149" s="141" t="str">
        <f>IF('Circunscrição IV'!M54&gt;0,IF(AND('Circunscrição IV'!$R54&lt;='Circunscrição IV'!M54,'Circunscrição IV'!M54&lt;='Circunscrição IV'!$S54),'Circunscrição IV'!M54,"excluído*"),"")</f>
        <v/>
      </c>
      <c r="N149" s="142" t="str">
        <f>IF('Circunscrição IV'!N54&gt;0,IF(AND('Circunscrição IV'!$R54&lt;='Circunscrição IV'!N54,'Circunscrição IV'!N54&lt;='Circunscrição IV'!$S54),'Circunscrição IV'!N54,"excluído*"),"")</f>
        <v>excluído*</v>
      </c>
      <c r="O149" s="143" t="str">
        <f>IF('Circunscrição IV'!O54&gt;0,IF(AND('Circunscrição IV'!$R54&lt;='Circunscrição IV'!O54,'Circunscrição IV'!O54&lt;='Circunscrição IV'!$S54),'Circunscrição IV'!O54,"excluído*"),"")</f>
        <v/>
      </c>
      <c r="P149" s="144">
        <f t="shared" si="7"/>
        <v>949.83</v>
      </c>
      <c r="R149" s="141">
        <f t="shared" si="8"/>
        <v>949.83</v>
      </c>
      <c r="S149" s="145"/>
    </row>
    <row r="150" ht="24.0" customHeight="1">
      <c r="A150" s="63"/>
      <c r="B150" s="63"/>
      <c r="C150" s="63"/>
      <c r="D150" s="176">
        <f t="shared" ref="D150:E150" si="57">D55</f>
        <v>1</v>
      </c>
      <c r="E150" s="127" t="str">
        <f t="shared" si="57"/>
        <v>Sanitização Interna</v>
      </c>
      <c r="F150" s="128" t="str">
        <f>IF('Circunscrição IV'!F55&gt;0,IF(AND('Circunscrição IV'!$R55&lt;='Circunscrição IV'!F55,'Circunscrição IV'!F55&lt;='Circunscrição IV'!$S55),'Circunscrição IV'!F55,"excluído*"),"")</f>
        <v>excluído*</v>
      </c>
      <c r="G150" s="129" t="str">
        <f>IF('Circunscrição IV'!G55&gt;0,IF(AND('Circunscrição IV'!$R55&lt;='Circunscrição IV'!G55,'Circunscrição IV'!G55&lt;='Circunscrição IV'!$S55),'Circunscrição IV'!G55,"excluído*"),"")</f>
        <v>excluído*</v>
      </c>
      <c r="H150" s="128">
        <f>IF('Circunscrição IV'!H55&gt;0,IF(AND('Circunscrição IV'!$R55&lt;='Circunscrição IV'!H55,'Circunscrição IV'!H55&lt;='Circunscrição IV'!$S55),'Circunscrição IV'!H55,"excluído*"),"")</f>
        <v>613.57</v>
      </c>
      <c r="I150" s="128">
        <f>IF('Circunscrição IV'!I55&gt;0,IF(AND('Circunscrição IV'!$R55&lt;='Circunscrição IV'!I55,'Circunscrição IV'!I55&lt;='Circunscrição IV'!$S55),'Circunscrição IV'!I55,"excluído*"),"")</f>
        <v>800</v>
      </c>
      <c r="J150" s="128">
        <f>IF('Circunscrição IV'!J55&gt;0,IF(AND('Circunscrição IV'!$R55&lt;='Circunscrição IV'!J55,'Circunscrição IV'!J55&lt;='Circunscrição IV'!$S55),'Circunscrição IV'!J55,"excluído*"),"")</f>
        <v>736.29</v>
      </c>
      <c r="K150" s="128">
        <f>IF('Circunscrição IV'!K55&gt;0,IF(AND('Circunscrição IV'!$R55&lt;='Circunscrição IV'!K55,'Circunscrição IV'!K55&lt;='Circunscrição IV'!$S55),'Circunscrição IV'!K55,"excluído*"),"")</f>
        <v>650</v>
      </c>
      <c r="L150" s="130" t="str">
        <f>IF('Circunscrição IV'!L55&gt;0,IF(AND('Circunscrição IV'!$R55&lt;='Circunscrição IV'!L55,'Circunscrição IV'!L55&lt;='Circunscrição IV'!$S55),'Circunscrição IV'!L55,"excluído*"),"")</f>
        <v/>
      </c>
      <c r="M150" s="147" t="str">
        <f>IF('Circunscrição IV'!M55&gt;0,IF(AND('Circunscrição IV'!$R55&lt;='Circunscrição IV'!M55,'Circunscrição IV'!M55&lt;='Circunscrição IV'!$S55),'Circunscrição IV'!M55,"excluído*"),"")</f>
        <v/>
      </c>
      <c r="N150" s="148" t="str">
        <f>IF('Circunscrição IV'!N55&gt;0,IF(AND('Circunscrição IV'!$R55&lt;='Circunscrição IV'!N55,'Circunscrição IV'!N55&lt;='Circunscrição IV'!$S55),'Circunscrição IV'!N55,"excluído*"),"")</f>
        <v/>
      </c>
      <c r="O150" s="149" t="str">
        <f>IF('Circunscrição IV'!O55&gt;0,IF(AND('Circunscrição IV'!$R55&lt;='Circunscrição IV'!O55,'Circunscrição IV'!O55&lt;='Circunscrição IV'!$S55),'Circunscrição IV'!O55,"excluído*"),"")</f>
        <v/>
      </c>
      <c r="P150" s="134">
        <f t="shared" si="7"/>
        <v>699.97</v>
      </c>
      <c r="R150" s="131">
        <f t="shared" si="8"/>
        <v>699.97</v>
      </c>
      <c r="S150" s="135"/>
    </row>
    <row r="151" ht="24.0" customHeight="1">
      <c r="A151" s="63"/>
      <c r="B151" s="99"/>
      <c r="C151" s="99"/>
      <c r="D151" s="239">
        <f t="shared" ref="D151:E151" si="58">D56</f>
        <v>1</v>
      </c>
      <c r="E151" s="151" t="str">
        <f t="shared" si="58"/>
        <v>Sanitização Externa</v>
      </c>
      <c r="F151" s="152" t="str">
        <f>IF('Circunscrição IV'!F56&gt;0,IF(AND('Circunscrição IV'!$R56&lt;='Circunscrição IV'!F56,'Circunscrição IV'!F56&lt;='Circunscrição IV'!$S56),'Circunscrição IV'!F56,"excluído*"),"")</f>
        <v>excluído*</v>
      </c>
      <c r="G151" s="153" t="str">
        <f>IF('Circunscrição IV'!G56&gt;0,IF(AND('Circunscrição IV'!$R56&lt;='Circunscrição IV'!G56,'Circunscrição IV'!G56&lt;='Circunscrição IV'!$S56),'Circunscrição IV'!G56,"excluído*"),"")</f>
        <v>excluído*</v>
      </c>
      <c r="H151" s="152">
        <f>IF('Circunscrição IV'!H56&gt;0,IF(AND('Circunscrição IV'!$R56&lt;='Circunscrição IV'!H56,'Circunscrição IV'!H56&lt;='Circunscrição IV'!$S56),'Circunscrição IV'!H56,"excluído*"),"")</f>
        <v>345.87</v>
      </c>
      <c r="I151" s="153">
        <f>IF('Circunscrição IV'!I56&gt;0,IF(AND('Circunscrição IV'!$R56&lt;='Circunscrição IV'!I56,'Circunscrição IV'!I56&lt;='Circunscrição IV'!$S56),'Circunscrição IV'!I56,"excluído*"),"")</f>
        <v>400</v>
      </c>
      <c r="J151" s="152">
        <f>IF('Circunscrição IV'!J56&gt;0,IF(AND('Circunscrição IV'!$R56&lt;='Circunscrição IV'!J56,'Circunscrição IV'!J56&lt;='Circunscrição IV'!$S56),'Circunscrição IV'!J56,"excluído*"),"")</f>
        <v>400</v>
      </c>
      <c r="K151" s="152">
        <f>IF('Circunscrição IV'!K56&gt;0,IF(AND('Circunscrição IV'!$R56&lt;='Circunscrição IV'!K56,'Circunscrição IV'!K56&lt;='Circunscrição IV'!$S56),'Circunscrição IV'!K56,"excluído*"),"")</f>
        <v>350</v>
      </c>
      <c r="L151" s="154" t="str">
        <f>IF('Circunscrição IV'!L56&gt;0,IF(AND('Circunscrição IV'!$R56&lt;='Circunscrição IV'!L56,'Circunscrição IV'!L56&lt;='Circunscrição IV'!$S56),'Circunscrição IV'!L56,"excluído*"),"")</f>
        <v/>
      </c>
      <c r="M151" s="155" t="str">
        <f>IF('Circunscrição IV'!M56&gt;0,IF(AND('Circunscrição IV'!$R56&lt;='Circunscrição IV'!M56,'Circunscrição IV'!M56&lt;='Circunscrição IV'!$S56),'Circunscrição IV'!M56,"excluído*"),"")</f>
        <v/>
      </c>
      <c r="N151" s="156" t="str">
        <f>IF('Circunscrição IV'!N56&gt;0,IF(AND('Circunscrição IV'!$R56&lt;='Circunscrição IV'!N56,'Circunscrição IV'!N56&lt;='Circunscrição IV'!$S56),'Circunscrição IV'!N56,"excluído*"),"")</f>
        <v/>
      </c>
      <c r="O151" s="157" t="str">
        <f>IF('Circunscrição IV'!O56&gt;0,IF(AND('Circunscrição IV'!$R56&lt;='Circunscrição IV'!O56,'Circunscrição IV'!O56&lt;='Circunscrição IV'!$S56),'Circunscrição IV'!O56,"excluído*"),"")</f>
        <v/>
      </c>
      <c r="P151" s="158">
        <f t="shared" si="7"/>
        <v>373.97</v>
      </c>
      <c r="Q151" s="159"/>
      <c r="R151" s="160">
        <f t="shared" si="8"/>
        <v>373.97</v>
      </c>
      <c r="S151" s="161"/>
    </row>
    <row r="152" ht="24.0" customHeight="1">
      <c r="A152" s="63"/>
      <c r="B152" s="226">
        <f t="shared" ref="B152:E152" si="59">B57</f>
        <v>72</v>
      </c>
      <c r="C152" s="236" t="str">
        <f t="shared" si="59"/>
        <v>Orlândia
Av Quatro, 290</v>
      </c>
      <c r="D152" s="240">
        <f t="shared" si="59"/>
        <v>5</v>
      </c>
      <c r="E152" s="163" t="str">
        <f t="shared" si="59"/>
        <v>Desinsetização Semestral</v>
      </c>
      <c r="F152" s="164">
        <f>IF('Circunscrição IV'!F57&gt;0,IF(AND('Circunscrição IV'!$R57&lt;='Circunscrição IV'!F57,'Circunscrição IV'!F57&lt;='Circunscrição IV'!$S57),'Circunscrição IV'!F57,"excluído*"),"")</f>
        <v>528.64</v>
      </c>
      <c r="G152" s="165" t="str">
        <f>IF('Circunscrição IV'!G57&gt;0,IF(AND('Circunscrição IV'!$R57&lt;='Circunscrição IV'!G57,'Circunscrição IV'!G57&lt;='Circunscrição IV'!$S57),'Circunscrição IV'!G57,"excluído*"),"")</f>
        <v>excluído*</v>
      </c>
      <c r="H152" s="165">
        <f>IF('Circunscrição IV'!H57&gt;0,IF(AND('Circunscrição IV'!$R57&lt;='Circunscrição IV'!H57,'Circunscrição IV'!H57&lt;='Circunscrição IV'!$S57),'Circunscrição IV'!H57,"excluído*"),"")</f>
        <v>991.2</v>
      </c>
      <c r="I152" s="164" t="str">
        <f>IF('Circunscrição IV'!I57&gt;0,IF(AND('Circunscrição IV'!$R57&lt;='Circunscrição IV'!I57,'Circunscrição IV'!I57&lt;='Circunscrição IV'!$S57),'Circunscrição IV'!I57,"excluído*"),"")</f>
        <v>excluído*</v>
      </c>
      <c r="J152" s="164">
        <f>IF('Circunscrição IV'!J57&gt;0,IF(AND('Circunscrição IV'!$R57&lt;='Circunscrição IV'!J57,'Circunscrição IV'!J57&lt;='Circunscrição IV'!$S57),'Circunscrição IV'!J57,"excluído*"),"")</f>
        <v>1189.44</v>
      </c>
      <c r="K152" s="164">
        <f>IF('Circunscrição IV'!K57&gt;0,IF(AND('Circunscrição IV'!$R57&lt;='Circunscrição IV'!K57,'Circunscrição IV'!K57&lt;='Circunscrição IV'!$S57),'Circunscrição IV'!K57,"excluído*"),"")</f>
        <v>1050</v>
      </c>
      <c r="L152" s="166">
        <f>IF('Circunscrição IV'!L57&gt;0,IF(AND('Circunscrição IV'!$R57&lt;='Circunscrição IV'!L57,'Circunscrição IV'!L57&lt;='Circunscrição IV'!$S57),'Circunscrição IV'!L57,"excluído*"),"")</f>
        <v>581.5</v>
      </c>
      <c r="M152" s="167">
        <f>IF('Circunscrição IV'!M57&gt;0,IF(AND('Circunscrição IV'!$R57&lt;='Circunscrição IV'!M57,'Circunscrição IV'!M57&lt;='Circunscrição IV'!$S57),'Circunscrição IV'!M57,"excluído*"),"")</f>
        <v>746.698335</v>
      </c>
      <c r="N152" s="168" t="str">
        <f>IF('Circunscrição IV'!N57&gt;0,IF(AND('Circunscrição IV'!$R57&lt;='Circunscrição IV'!N57,'Circunscrição IV'!N57&lt;='Circunscrição IV'!$S57),'Circunscrição IV'!N57,"excluído*"),"")</f>
        <v>excluído*</v>
      </c>
      <c r="O152" s="169" t="str">
        <f>IF('Circunscrição IV'!O57&gt;0,IF(AND('Circunscrição IV'!$R57&lt;='Circunscrição IV'!O57,'Circunscrição IV'!O57&lt;='Circunscrição IV'!$S57),'Circunscrição IV'!O57,"excluído*"),"")</f>
        <v/>
      </c>
      <c r="P152" s="170">
        <f t="shared" si="7"/>
        <v>847.91</v>
      </c>
      <c r="Q152" s="171"/>
      <c r="R152" s="167">
        <f t="shared" si="8"/>
        <v>4239.55</v>
      </c>
      <c r="S152" s="172"/>
    </row>
    <row r="153" ht="24.0" customHeight="1">
      <c r="A153" s="63"/>
      <c r="B153" s="63"/>
      <c r="C153" s="63"/>
      <c r="D153" s="238">
        <f t="shared" ref="D153:E153" si="60">D58</f>
        <v>1</v>
      </c>
      <c r="E153" s="137" t="str">
        <f t="shared" si="60"/>
        <v>Desinsetização Extraordinária</v>
      </c>
      <c r="F153" s="138">
        <f>IF('Circunscrição IV'!F58&gt;0,IF(AND('Circunscrição IV'!$R58&lt;='Circunscrição IV'!F58,'Circunscrição IV'!F58&lt;='Circunscrição IV'!$S58),'Circunscrição IV'!F58,"excluído*"),"")</f>
        <v>660.8</v>
      </c>
      <c r="G153" s="138" t="str">
        <f>IF('Circunscrição IV'!G58&gt;0,IF(AND('Circunscrição IV'!$R58&lt;='Circunscrição IV'!G58,'Circunscrição IV'!G58&lt;='Circunscrição IV'!$S58),'Circunscrição IV'!G58,"excluído*"),"")</f>
        <v>excluído*</v>
      </c>
      <c r="H153" s="138">
        <f>IF('Circunscrição IV'!H58&gt;0,IF(AND('Circunscrição IV'!$R58&lt;='Circunscrição IV'!H58,'Circunscrição IV'!H58&lt;='Circunscrição IV'!$S58),'Circunscrição IV'!H58,"excluído*"),"")</f>
        <v>991.2</v>
      </c>
      <c r="I153" s="138">
        <f>IF('Circunscrição IV'!I58&gt;0,IF(AND('Circunscrição IV'!$R58&lt;='Circunscrição IV'!I58,'Circunscrição IV'!I58&lt;='Circunscrição IV'!$S58),'Circunscrição IV'!I58,"excluído*"),"")</f>
        <v>1000</v>
      </c>
      <c r="J153" s="139">
        <f>IF('Circunscrição IV'!J58&gt;0,IF(AND('Circunscrição IV'!$R58&lt;='Circunscrição IV'!J58,'Circunscrição IV'!J58&lt;='Circunscrição IV'!$S58),'Circunscrição IV'!J58,"excluído*"),"")</f>
        <v>1189.44</v>
      </c>
      <c r="K153" s="139">
        <f>IF('Circunscrição IV'!K58&gt;0,IF(AND('Circunscrição IV'!$R58&lt;='Circunscrição IV'!K58,'Circunscrição IV'!K58&lt;='Circunscrição IV'!$S58),'Circunscrição IV'!K58,"excluído*"),"")</f>
        <v>1207.5</v>
      </c>
      <c r="L153" s="140" t="str">
        <f>IF('Circunscrição IV'!L58&gt;0,IF(AND('Circunscrição IV'!$R58&lt;='Circunscrição IV'!L58,'Circunscrição IV'!L58&lt;='Circunscrição IV'!$S58),'Circunscrição IV'!L58,"excluído*"),"")</f>
        <v/>
      </c>
      <c r="M153" s="141" t="str">
        <f>IF('Circunscrição IV'!M58&gt;0,IF(AND('Circunscrição IV'!$R58&lt;='Circunscrição IV'!M58,'Circunscrição IV'!M58&lt;='Circunscrição IV'!$S58),'Circunscrição IV'!M58,"excluído*"),"")</f>
        <v/>
      </c>
      <c r="N153" s="142" t="str">
        <f>IF('Circunscrição IV'!N58&gt;0,IF(AND('Circunscrição IV'!$R58&lt;='Circunscrição IV'!N58,'Circunscrição IV'!N58&lt;='Circunscrição IV'!$S58),'Circunscrição IV'!N58,"excluído*"),"")</f>
        <v>excluído*</v>
      </c>
      <c r="O153" s="143" t="str">
        <f>IF('Circunscrição IV'!O58&gt;0,IF(AND('Circunscrição IV'!$R58&lt;='Circunscrição IV'!O58,'Circunscrição IV'!O58&lt;='Circunscrição IV'!$S58),'Circunscrição IV'!O58,"excluído*"),"")</f>
        <v/>
      </c>
      <c r="P153" s="144">
        <f t="shared" si="7"/>
        <v>1009.79</v>
      </c>
      <c r="R153" s="141">
        <f t="shared" si="8"/>
        <v>1009.79</v>
      </c>
      <c r="S153" s="145"/>
    </row>
    <row r="154" ht="24.0" customHeight="1">
      <c r="A154" s="63"/>
      <c r="B154" s="63"/>
      <c r="C154" s="63"/>
      <c r="D154" s="176">
        <f t="shared" ref="D154:E154" si="61">D59</f>
        <v>1</v>
      </c>
      <c r="E154" s="127" t="str">
        <f t="shared" si="61"/>
        <v>Sanitização Interna</v>
      </c>
      <c r="F154" s="128" t="str">
        <f>IF('Circunscrição IV'!F59&gt;0,IF(AND('Circunscrição IV'!$R59&lt;='Circunscrição IV'!F59,'Circunscrição IV'!F59&lt;='Circunscrição IV'!$S59),'Circunscrição IV'!F59,"excluído*"),"")</f>
        <v>excluído*</v>
      </c>
      <c r="G154" s="129" t="str">
        <f>IF('Circunscrição IV'!G59&gt;0,IF(AND('Circunscrição IV'!$R59&lt;='Circunscrição IV'!G59,'Circunscrição IV'!G59&lt;='Circunscrição IV'!$S59),'Circunscrição IV'!G59,"excluído*"),"")</f>
        <v>excluído*</v>
      </c>
      <c r="H154" s="128">
        <f>IF('Circunscrição IV'!H59&gt;0,IF(AND('Circunscrição IV'!$R59&lt;='Circunscrição IV'!H59,'Circunscrição IV'!H59&lt;='Circunscrição IV'!$S59),'Circunscrição IV'!H59,"excluído*"),"")</f>
        <v>833.4</v>
      </c>
      <c r="I154" s="128">
        <f>IF('Circunscrição IV'!I59&gt;0,IF(AND('Circunscrição IV'!$R59&lt;='Circunscrição IV'!I59,'Circunscrição IV'!I59&lt;='Circunscrição IV'!$S59),'Circunscrição IV'!I59,"excluído*"),"")</f>
        <v>800</v>
      </c>
      <c r="J154" s="128">
        <f>IF('Circunscrição IV'!J59&gt;0,IF(AND('Circunscrição IV'!$R59&lt;='Circunscrição IV'!J59,'Circunscrição IV'!J59&lt;='Circunscrição IV'!$S59),'Circunscrição IV'!J59,"excluído*"),"")</f>
        <v>1000.08</v>
      </c>
      <c r="K154" s="128">
        <f>IF('Circunscrição IV'!K59&gt;0,IF(AND('Circunscrição IV'!$R59&lt;='Circunscrição IV'!K59,'Circunscrição IV'!K59&lt;='Circunscrição IV'!$S59),'Circunscrição IV'!K59,"excluído*"),"")</f>
        <v>650</v>
      </c>
      <c r="L154" s="130" t="str">
        <f>IF('Circunscrição IV'!L59&gt;0,IF(AND('Circunscrição IV'!$R59&lt;='Circunscrição IV'!L59,'Circunscrição IV'!L59&lt;='Circunscrição IV'!$S59),'Circunscrição IV'!L59,"excluído*"),"")</f>
        <v/>
      </c>
      <c r="M154" s="147" t="str">
        <f>IF('Circunscrição IV'!M59&gt;0,IF(AND('Circunscrição IV'!$R59&lt;='Circunscrição IV'!M59,'Circunscrição IV'!M59&lt;='Circunscrição IV'!$S59),'Circunscrição IV'!M59,"excluído*"),"")</f>
        <v/>
      </c>
      <c r="N154" s="148" t="str">
        <f>IF('Circunscrição IV'!N59&gt;0,IF(AND('Circunscrição IV'!$R59&lt;='Circunscrição IV'!N59,'Circunscrição IV'!N59&lt;='Circunscrição IV'!$S59),'Circunscrição IV'!N59,"excluído*"),"")</f>
        <v/>
      </c>
      <c r="O154" s="149" t="str">
        <f>IF('Circunscrição IV'!O59&gt;0,IF(AND('Circunscrição IV'!$R59&lt;='Circunscrição IV'!O59,'Circunscrição IV'!O59&lt;='Circunscrição IV'!$S59),'Circunscrição IV'!O59,"excluído*"),"")</f>
        <v/>
      </c>
      <c r="P154" s="134">
        <f t="shared" si="7"/>
        <v>820.87</v>
      </c>
      <c r="R154" s="131">
        <f t="shared" si="8"/>
        <v>820.87</v>
      </c>
      <c r="S154" s="135"/>
    </row>
    <row r="155" ht="24.0" customHeight="1">
      <c r="A155" s="63"/>
      <c r="B155" s="99"/>
      <c r="C155" s="99"/>
      <c r="D155" s="239">
        <f t="shared" ref="D155:E155" si="62">D60</f>
        <v>1</v>
      </c>
      <c r="E155" s="151" t="str">
        <f t="shared" si="62"/>
        <v>Sanitização Externa</v>
      </c>
      <c r="F155" s="152" t="str">
        <f>IF('Circunscrição IV'!F60&gt;0,IF(AND('Circunscrição IV'!$R60&lt;='Circunscrição IV'!F60,'Circunscrição IV'!F60&lt;='Circunscrição IV'!$S60),'Circunscrição IV'!F60,"excluído*"),"")</f>
        <v>excluído*</v>
      </c>
      <c r="G155" s="153" t="str">
        <f>IF('Circunscrição IV'!G60&gt;0,IF(AND('Circunscrição IV'!$R60&lt;='Circunscrição IV'!G60,'Circunscrição IV'!G60&lt;='Circunscrição IV'!$S60),'Circunscrição IV'!G60,"excluído*"),"")</f>
        <v>excluído*</v>
      </c>
      <c r="H155" s="152">
        <f>IF('Circunscrição IV'!H60&gt;0,IF(AND('Circunscrição IV'!$R60&lt;='Circunscrição IV'!H60,'Circunscrição IV'!H60&lt;='Circunscrição IV'!$S60),'Circunscrição IV'!H60,"excluído*"),"")</f>
        <v>389.67</v>
      </c>
      <c r="I155" s="153">
        <f>IF('Circunscrição IV'!I60&gt;0,IF(AND('Circunscrição IV'!$R60&lt;='Circunscrição IV'!I60,'Circunscrição IV'!I60&lt;='Circunscrição IV'!$S60),'Circunscrição IV'!I60,"excluído*"),"")</f>
        <v>450</v>
      </c>
      <c r="J155" s="152">
        <f>IF('Circunscrição IV'!J60&gt;0,IF(AND('Circunscrição IV'!$R60&lt;='Circunscrição IV'!J60,'Circunscrição IV'!J60&lt;='Circunscrição IV'!$S60),'Circunscrição IV'!J60,"excluído*"),"")</f>
        <v>400</v>
      </c>
      <c r="K155" s="152">
        <f>IF('Circunscrição IV'!K60&gt;0,IF(AND('Circunscrição IV'!$R60&lt;='Circunscrição IV'!K60,'Circunscrição IV'!K60&lt;='Circunscrição IV'!$S60),'Circunscrição IV'!K60,"excluído*"),"")</f>
        <v>350</v>
      </c>
      <c r="L155" s="154" t="str">
        <f>IF('Circunscrição IV'!L60&gt;0,IF(AND('Circunscrição IV'!$R60&lt;='Circunscrição IV'!L60,'Circunscrição IV'!L60&lt;='Circunscrição IV'!$S60),'Circunscrição IV'!L60,"excluído*"),"")</f>
        <v/>
      </c>
      <c r="M155" s="155" t="str">
        <f>IF('Circunscrição IV'!M60&gt;0,IF(AND('Circunscrição IV'!$R60&lt;='Circunscrição IV'!M60,'Circunscrição IV'!M60&lt;='Circunscrição IV'!$S60),'Circunscrição IV'!M60,"excluído*"),"")</f>
        <v/>
      </c>
      <c r="N155" s="156" t="str">
        <f>IF('Circunscrição IV'!N60&gt;0,IF(AND('Circunscrição IV'!$R60&lt;='Circunscrição IV'!N60,'Circunscrição IV'!N60&lt;='Circunscrição IV'!$S60),'Circunscrição IV'!N60,"excluído*"),"")</f>
        <v/>
      </c>
      <c r="O155" s="157" t="str">
        <f>IF('Circunscrição IV'!O60&gt;0,IF(AND('Circunscrição IV'!$R60&lt;='Circunscrição IV'!O60,'Circunscrição IV'!O60&lt;='Circunscrição IV'!$S60),'Circunscrição IV'!O60,"excluído*"),"")</f>
        <v/>
      </c>
      <c r="P155" s="158">
        <f t="shared" si="7"/>
        <v>397.42</v>
      </c>
      <c r="Q155" s="159"/>
      <c r="R155" s="160">
        <f t="shared" si="8"/>
        <v>397.42</v>
      </c>
      <c r="S155" s="161"/>
    </row>
    <row r="156" ht="24.0" customHeight="1">
      <c r="A156" s="63"/>
      <c r="B156" s="226">
        <f t="shared" ref="B156:E156" si="63">B61</f>
        <v>73</v>
      </c>
      <c r="C156" s="236" t="str">
        <f t="shared" si="63"/>
        <v>Pirassununga
Av. Padre Antonio Vann Ess, 1241  </v>
      </c>
      <c r="D156" s="237">
        <f t="shared" si="63"/>
        <v>5</v>
      </c>
      <c r="E156" s="127" t="str">
        <f t="shared" si="63"/>
        <v>Desinsetização Semestral</v>
      </c>
      <c r="F156" s="128">
        <f>IF('Circunscrição IV'!F61&gt;0,IF(AND('Circunscrição IV'!$R61&lt;='Circunscrição IV'!F61,'Circunscrição IV'!F61&lt;='Circunscrição IV'!$S61),'Circunscrição IV'!F61,"excluído*"),"")</f>
        <v>1443.54</v>
      </c>
      <c r="G156" s="129">
        <f>IF('Circunscrição IV'!G61&gt;0,IF(AND('Circunscrição IV'!$R61&lt;='Circunscrição IV'!G61,'Circunscrição IV'!G61&lt;='Circunscrição IV'!$S61),'Circunscrição IV'!G61,"excluído*"),"")</f>
        <v>2800</v>
      </c>
      <c r="H156" s="129">
        <f>IF('Circunscrição IV'!H61&gt;0,IF(AND('Circunscrição IV'!$R61&lt;='Circunscrição IV'!H61,'Circunscrição IV'!H61&lt;='Circunscrição IV'!$S61),'Circunscrição IV'!H61,"excluído*"),"")</f>
        <v>2706.63</v>
      </c>
      <c r="I156" s="128" t="str">
        <f>IF('Circunscrição IV'!I61&gt;0,IF(AND('Circunscrição IV'!$R61&lt;='Circunscrição IV'!I61,'Circunscrição IV'!I61&lt;='Circunscrição IV'!$S61),'Circunscrição IV'!I61,"excluído*"),"")</f>
        <v>excluído*</v>
      </c>
      <c r="J156" s="128" t="str">
        <f>IF('Circunscrição IV'!J61&gt;0,IF(AND('Circunscrição IV'!$R61&lt;='Circunscrição IV'!J61,'Circunscrição IV'!J61&lt;='Circunscrição IV'!$S61),'Circunscrição IV'!J61,"excluído*"),"")</f>
        <v>excluído*</v>
      </c>
      <c r="K156" s="128">
        <f>IF('Circunscrição IV'!K61&gt;0,IF(AND('Circunscrição IV'!$R61&lt;='Circunscrição IV'!K61,'Circunscrição IV'!K61&lt;='Circunscrição IV'!$S61),'Circunscrição IV'!K61,"excluído*"),"")</f>
        <v>1400</v>
      </c>
      <c r="L156" s="130">
        <f>IF('Circunscrição IV'!L61&gt;0,IF(AND('Circunscrição IV'!$R61&lt;='Circunscrição IV'!L61,'Circunscrição IV'!L61&lt;='Circunscrição IV'!$S61),'Circunscrição IV'!L61,"excluído*"),"")</f>
        <v>1587.89</v>
      </c>
      <c r="M156" s="131">
        <f>IF('Circunscrição IV'!M61&gt;0,IF(AND('Circunscrição IV'!$R61&lt;='Circunscrição IV'!M61,'Circunscrição IV'!M61&lt;='Circunscrição IV'!$S61),'Circunscrição IV'!M61,"excluído*"),"")</f>
        <v>2038.99367</v>
      </c>
      <c r="N156" s="132" t="str">
        <f>IF('Circunscrição IV'!N61&gt;0,IF(AND('Circunscrição IV'!$R61&lt;='Circunscrição IV'!N61,'Circunscrição IV'!N61&lt;='Circunscrição IV'!$S61),'Circunscrição IV'!N61,"excluído*"),"")</f>
        <v>excluído*</v>
      </c>
      <c r="O156" s="133" t="str">
        <f>IF('Circunscrição IV'!O61&gt;0,IF(AND('Circunscrição IV'!$R61&lt;='Circunscrição IV'!O61,'Circunscrição IV'!O61&lt;='Circunscrição IV'!$S61),'Circunscrição IV'!O61,"excluído*"),"")</f>
        <v/>
      </c>
      <c r="P156" s="134">
        <f t="shared" si="7"/>
        <v>1996.18</v>
      </c>
      <c r="R156" s="131">
        <f t="shared" si="8"/>
        <v>9980.9</v>
      </c>
      <c r="S156" s="135"/>
    </row>
    <row r="157" ht="24.0" customHeight="1">
      <c r="A157" s="63"/>
      <c r="B157" s="63"/>
      <c r="C157" s="63"/>
      <c r="D157" s="238">
        <f t="shared" ref="D157:E157" si="64">D62</f>
        <v>1</v>
      </c>
      <c r="E157" s="137" t="str">
        <f t="shared" si="64"/>
        <v>Desinsetização Extraordinária</v>
      </c>
      <c r="F157" s="138">
        <f>IF('Circunscrição IV'!F62&gt;0,IF(AND('Circunscrição IV'!$R62&lt;='Circunscrição IV'!F62,'Circunscrição IV'!F62&lt;='Circunscrição IV'!$S62),'Circunscrição IV'!F62,"excluído*"),"")</f>
        <v>1804.42</v>
      </c>
      <c r="G157" s="138">
        <f>IF('Circunscrição IV'!G62&gt;0,IF(AND('Circunscrição IV'!$R62&lt;='Circunscrição IV'!G62,'Circunscrição IV'!G62&lt;='Circunscrição IV'!$S62),'Circunscrição IV'!G62,"excluído*"),"")</f>
        <v>2520</v>
      </c>
      <c r="H157" s="138">
        <f>IF('Circunscrição IV'!H62&gt;0,IF(AND('Circunscrição IV'!$R62&lt;='Circunscrição IV'!H62,'Circunscrição IV'!H62&lt;='Circunscrição IV'!$S62),'Circunscrição IV'!H62,"excluído*"),"")</f>
        <v>2706.63</v>
      </c>
      <c r="I157" s="138">
        <f>IF('Circunscrição IV'!I62&gt;0,IF(AND('Circunscrição IV'!$R62&lt;='Circunscrição IV'!I62,'Circunscrição IV'!I62&lt;='Circunscrição IV'!$S62),'Circunscrição IV'!I62,"excluído*"),"")</f>
        <v>1650</v>
      </c>
      <c r="J157" s="139" t="str">
        <f>IF('Circunscrição IV'!J62&gt;0,IF(AND('Circunscrição IV'!$R62&lt;='Circunscrição IV'!J62,'Circunscrição IV'!J62&lt;='Circunscrição IV'!$S62),'Circunscrição IV'!J62,"excluído*"),"")</f>
        <v>excluído*</v>
      </c>
      <c r="K157" s="139">
        <f>IF('Circunscrição IV'!K62&gt;0,IF(AND('Circunscrição IV'!$R62&lt;='Circunscrição IV'!K62,'Circunscrição IV'!K62&lt;='Circunscrição IV'!$S62),'Circunscrição IV'!K62,"excluído*"),"")</f>
        <v>1610</v>
      </c>
      <c r="L157" s="140" t="str">
        <f>IF('Circunscrição IV'!L62&gt;0,IF(AND('Circunscrição IV'!$R62&lt;='Circunscrição IV'!L62,'Circunscrição IV'!L62&lt;='Circunscrição IV'!$S62),'Circunscrição IV'!L62,"excluído*"),"")</f>
        <v/>
      </c>
      <c r="M157" s="141" t="str">
        <f>IF('Circunscrição IV'!M62&gt;0,IF(AND('Circunscrição IV'!$R62&lt;='Circunscrição IV'!M62,'Circunscrição IV'!M62&lt;='Circunscrição IV'!$S62),'Circunscrição IV'!M62,"excluído*"),"")</f>
        <v/>
      </c>
      <c r="N157" s="142" t="str">
        <f>IF('Circunscrição IV'!N62&gt;0,IF(AND('Circunscrição IV'!$R62&lt;='Circunscrição IV'!N62,'Circunscrição IV'!N62&lt;='Circunscrição IV'!$S62),'Circunscrição IV'!N62,"excluído*"),"")</f>
        <v>excluído*</v>
      </c>
      <c r="O157" s="143" t="str">
        <f>IF('Circunscrição IV'!O62&gt;0,IF(AND('Circunscrição IV'!$R62&lt;='Circunscrição IV'!O62,'Circunscrição IV'!O62&lt;='Circunscrição IV'!$S62),'Circunscrição IV'!O62,"excluído*"),"")</f>
        <v/>
      </c>
      <c r="P157" s="144">
        <f t="shared" si="7"/>
        <v>2058.21</v>
      </c>
      <c r="R157" s="141">
        <f t="shared" si="8"/>
        <v>2058.21</v>
      </c>
      <c r="S157" s="145"/>
    </row>
    <row r="158" ht="24.0" customHeight="1">
      <c r="A158" s="63"/>
      <c r="B158" s="63"/>
      <c r="C158" s="63"/>
      <c r="D158" s="176">
        <f t="shared" ref="D158:E158" si="65">D63</f>
        <v>1</v>
      </c>
      <c r="E158" s="127" t="str">
        <f t="shared" si="65"/>
        <v>Sanitização Interna</v>
      </c>
      <c r="F158" s="128" t="str">
        <f>IF('Circunscrição IV'!F63&gt;0,IF(AND('Circunscrição IV'!$R63&lt;='Circunscrição IV'!F63,'Circunscrição IV'!F63&lt;='Circunscrição IV'!$S63),'Circunscrição IV'!F63,"excluído*"),"")</f>
        <v>excluído*</v>
      </c>
      <c r="G158" s="129" t="str">
        <f>IF('Circunscrição IV'!G63&gt;0,IF(AND('Circunscrição IV'!$R63&lt;='Circunscrição IV'!G63,'Circunscrição IV'!G63&lt;='Circunscrição IV'!$S63),'Circunscrição IV'!G63,"excluído*"),"")</f>
        <v>excluído*</v>
      </c>
      <c r="H158" s="128">
        <f>IF('Circunscrição IV'!H63&gt;0,IF(AND('Circunscrição IV'!$R63&lt;='Circunscrição IV'!H63,'Circunscrição IV'!H63&lt;='Circunscrição IV'!$S63),'Circunscrição IV'!H63,"excluído*"),"")</f>
        <v>745.56</v>
      </c>
      <c r="I158" s="128">
        <f>IF('Circunscrição IV'!I63&gt;0,IF(AND('Circunscrição IV'!$R63&lt;='Circunscrição IV'!I63,'Circunscrição IV'!I63&lt;='Circunscrição IV'!$S63),'Circunscrição IV'!I63,"excluído*"),"")</f>
        <v>600</v>
      </c>
      <c r="J158" s="128">
        <f>IF('Circunscrição IV'!J63&gt;0,IF(AND('Circunscrição IV'!$R63&lt;='Circunscrição IV'!J63,'Circunscrição IV'!J63&lt;='Circunscrição IV'!$S63),'Circunscrição IV'!J63,"excluído*"),"")</f>
        <v>894.67</v>
      </c>
      <c r="K158" s="128">
        <f>IF('Circunscrição IV'!K63&gt;0,IF(AND('Circunscrição IV'!$R63&lt;='Circunscrição IV'!K63,'Circunscrição IV'!K63&lt;='Circunscrição IV'!$S63),'Circunscrição IV'!K63,"excluído*"),"")</f>
        <v>600</v>
      </c>
      <c r="L158" s="130" t="str">
        <f>IF('Circunscrição IV'!L63&gt;0,IF(AND('Circunscrição IV'!$R63&lt;='Circunscrição IV'!L63,'Circunscrição IV'!L63&lt;='Circunscrição IV'!$S63),'Circunscrição IV'!L63,"excluído*"),"")</f>
        <v/>
      </c>
      <c r="M158" s="147" t="str">
        <f>IF('Circunscrição IV'!M63&gt;0,IF(AND('Circunscrição IV'!$R63&lt;='Circunscrição IV'!M63,'Circunscrição IV'!M63&lt;='Circunscrição IV'!$S63),'Circunscrição IV'!M63,"excluído*"),"")</f>
        <v/>
      </c>
      <c r="N158" s="148" t="str">
        <f>IF('Circunscrição IV'!N63&gt;0,IF(AND('Circunscrição IV'!$R63&lt;='Circunscrição IV'!N63,'Circunscrição IV'!N63&lt;='Circunscrição IV'!$S63),'Circunscrição IV'!N63,"excluído*"),"")</f>
        <v/>
      </c>
      <c r="O158" s="149" t="str">
        <f>IF('Circunscrição IV'!O63&gt;0,IF(AND('Circunscrição IV'!$R63&lt;='Circunscrição IV'!O63,'Circunscrição IV'!O63&lt;='Circunscrição IV'!$S63),'Circunscrição IV'!O63,"excluído*"),"")</f>
        <v/>
      </c>
      <c r="P158" s="134">
        <f t="shared" si="7"/>
        <v>710.06</v>
      </c>
      <c r="R158" s="131">
        <f t="shared" si="8"/>
        <v>710.06</v>
      </c>
      <c r="S158" s="135"/>
    </row>
    <row r="159" ht="24.0" customHeight="1">
      <c r="A159" s="63"/>
      <c r="B159" s="99"/>
      <c r="C159" s="99"/>
      <c r="D159" s="239">
        <f t="shared" ref="D159:E159" si="66">D64</f>
        <v>1</v>
      </c>
      <c r="E159" s="151" t="str">
        <f t="shared" si="66"/>
        <v>Sanitização Externa</v>
      </c>
      <c r="F159" s="152" t="str">
        <f>IF('Circunscrição IV'!F64&gt;0,IF(AND('Circunscrição IV'!$R64&lt;='Circunscrição IV'!F64,'Circunscrição IV'!F64&lt;='Circunscrição IV'!$S64),'Circunscrição IV'!F64,"excluído*"),"")</f>
        <v>excluído*</v>
      </c>
      <c r="G159" s="153">
        <f>IF('Circunscrição IV'!G64&gt;0,IF(AND('Circunscrição IV'!$R64&lt;='Circunscrição IV'!G64,'Circunscrição IV'!G64&lt;='Circunscrição IV'!$S64),'Circunscrição IV'!G64,"excluído*"),"")</f>
        <v>1476</v>
      </c>
      <c r="H159" s="152">
        <f>IF('Circunscrição IV'!H64&gt;0,IF(AND('Circunscrição IV'!$R64&lt;='Circunscrição IV'!H64,'Circunscrição IV'!H64&lt;='Circunscrição IV'!$S64),'Circunscrição IV'!H64,"excluído*"),"")</f>
        <v>1961.07</v>
      </c>
      <c r="I159" s="153">
        <f>IF('Circunscrição IV'!I64&gt;0,IF(AND('Circunscrição IV'!$R64&lt;='Circunscrição IV'!I64,'Circunscrição IV'!I64&lt;='Circunscrição IV'!$S64),'Circunscrição IV'!I64,"excluído*"),"")</f>
        <v>1250</v>
      </c>
      <c r="J159" s="152" t="str">
        <f>IF('Circunscrição IV'!J64&gt;0,IF(AND('Circunscrição IV'!$R64&lt;='Circunscrição IV'!J64,'Circunscrição IV'!J64&lt;='Circunscrição IV'!$S64),'Circunscrição IV'!J64,"excluído*"),"")</f>
        <v>excluído*</v>
      </c>
      <c r="K159" s="152">
        <f>IF('Circunscrição IV'!K64&gt;0,IF(AND('Circunscrição IV'!$R64&lt;='Circunscrição IV'!K64,'Circunscrição IV'!K64&lt;='Circunscrição IV'!$S64),'Circunscrição IV'!K64,"excluído*"),"")</f>
        <v>800</v>
      </c>
      <c r="L159" s="154" t="str">
        <f>IF('Circunscrição IV'!L64&gt;0,IF(AND('Circunscrição IV'!$R64&lt;='Circunscrição IV'!L64,'Circunscrição IV'!L64&lt;='Circunscrição IV'!$S64),'Circunscrição IV'!L64,"excluído*"),"")</f>
        <v/>
      </c>
      <c r="M159" s="155" t="str">
        <f>IF('Circunscrição IV'!M64&gt;0,IF(AND('Circunscrição IV'!$R64&lt;='Circunscrição IV'!M64,'Circunscrição IV'!M64&lt;='Circunscrição IV'!$S64),'Circunscrição IV'!M64,"excluído*"),"")</f>
        <v/>
      </c>
      <c r="N159" s="156" t="str">
        <f>IF('Circunscrição IV'!N64&gt;0,IF(AND('Circunscrição IV'!$R64&lt;='Circunscrição IV'!N64,'Circunscrição IV'!N64&lt;='Circunscrição IV'!$S64),'Circunscrição IV'!N64,"excluído*"),"")</f>
        <v/>
      </c>
      <c r="O159" s="157" t="str">
        <f>IF('Circunscrição IV'!O64&gt;0,IF(AND('Circunscrição IV'!$R64&lt;='Circunscrição IV'!O64,'Circunscrição IV'!O64&lt;='Circunscrição IV'!$S64),'Circunscrição IV'!O64,"excluído*"),"")</f>
        <v/>
      </c>
      <c r="P159" s="158">
        <f t="shared" si="7"/>
        <v>1371.77</v>
      </c>
      <c r="Q159" s="159"/>
      <c r="R159" s="160">
        <f t="shared" si="8"/>
        <v>1371.77</v>
      </c>
      <c r="S159" s="161"/>
    </row>
    <row r="160" ht="24.0" customHeight="1">
      <c r="A160" s="63"/>
      <c r="B160" s="226">
        <f t="shared" ref="B160:E160" si="67">B65</f>
        <v>74</v>
      </c>
      <c r="C160" s="236" t="str">
        <f t="shared" si="67"/>
        <v>Porto Ferreira
Av. Júlio de Oliveira Dorta, 950  </v>
      </c>
      <c r="D160" s="240">
        <f t="shared" si="67"/>
        <v>5</v>
      </c>
      <c r="E160" s="163" t="str">
        <f t="shared" si="67"/>
        <v>Desinsetização Semestral</v>
      </c>
      <c r="F160" s="164">
        <f>IF('Circunscrição IV'!F65&gt;0,IF(AND('Circunscrição IV'!$R65&lt;='Circunscrição IV'!F65,'Circunscrição IV'!F65&lt;='Circunscrição IV'!$S65),'Circunscrição IV'!F65,"excluído*"),"")</f>
        <v>2025.19</v>
      </c>
      <c r="G160" s="165">
        <f>IF('Circunscrição IV'!G65&gt;0,IF(AND('Circunscrição IV'!$R65&lt;='Circunscrição IV'!G65,'Circunscrição IV'!G65&lt;='Circunscrição IV'!$S65),'Circunscrição IV'!G65,"excluído*"),"")</f>
        <v>3150</v>
      </c>
      <c r="H160" s="165">
        <f>IF('Circunscrição IV'!H65&gt;0,IF(AND('Circunscrição IV'!$R65&lt;='Circunscrição IV'!H65,'Circunscrição IV'!H65&lt;='Circunscrição IV'!$S65),'Circunscrição IV'!H65,"excluído*"),"")</f>
        <v>3797.23</v>
      </c>
      <c r="I160" s="164">
        <f>IF('Circunscrição IV'!I65&gt;0,IF(AND('Circunscrição IV'!$R65&lt;='Circunscrição IV'!I65,'Circunscrição IV'!I65&lt;='Circunscrição IV'!$S65),'Circunscrição IV'!I65,"excluído*"),"")</f>
        <v>3500</v>
      </c>
      <c r="J160" s="164" t="str">
        <f>IF('Circunscrição IV'!J65&gt;0,IF(AND('Circunscrição IV'!$R65&lt;='Circunscrição IV'!J65,'Circunscrição IV'!J65&lt;='Circunscrição IV'!$S65),'Circunscrição IV'!J65,"excluído*"),"")</f>
        <v>excluído*</v>
      </c>
      <c r="K160" s="164">
        <f>IF('Circunscrição IV'!K65&gt;0,IF(AND('Circunscrição IV'!$R65&lt;='Circunscrição IV'!K65,'Circunscrição IV'!K65&lt;='Circunscrição IV'!$S65),'Circunscrição IV'!K65,"excluído*"),"")</f>
        <v>1400</v>
      </c>
      <c r="L160" s="166">
        <f>IF('Circunscrição IV'!L65&gt;0,IF(AND('Circunscrição IV'!$R65&lt;='Circunscrição IV'!L65,'Circunscrição IV'!L65&lt;='Circunscrição IV'!$S65),'Circunscrição IV'!L65,"excluído*"),"")</f>
        <v>2227.71</v>
      </c>
      <c r="M160" s="167">
        <f>IF('Circunscrição IV'!M65&gt;0,IF(AND('Circunscrição IV'!$R65&lt;='Circunscrição IV'!M65,'Circunscrição IV'!M65&lt;='Circunscrição IV'!$S65),'Circunscrição IV'!M65,"excluído*"),"")</f>
        <v>2860.580134</v>
      </c>
      <c r="N160" s="168" t="str">
        <f>IF('Circunscrição IV'!N65&gt;0,IF(AND('Circunscrição IV'!$R65&lt;='Circunscrição IV'!N65,'Circunscrição IV'!N65&lt;='Circunscrição IV'!$S65),'Circunscrição IV'!N65,"excluído*"),"")</f>
        <v>excluído*</v>
      </c>
      <c r="O160" s="169" t="str">
        <f>IF('Circunscrição IV'!O65&gt;0,IF(AND('Circunscrição IV'!$R65&lt;='Circunscrição IV'!O65,'Circunscrição IV'!O65&lt;='Circunscrição IV'!$S65),'Circunscrição IV'!O65,"excluído*"),"")</f>
        <v/>
      </c>
      <c r="P160" s="170">
        <f t="shared" si="7"/>
        <v>2708.67</v>
      </c>
      <c r="Q160" s="171"/>
      <c r="R160" s="167">
        <f t="shared" si="8"/>
        <v>13543.35</v>
      </c>
      <c r="S160" s="172"/>
    </row>
    <row r="161" ht="24.0" customHeight="1">
      <c r="A161" s="63"/>
      <c r="B161" s="63"/>
      <c r="C161" s="63"/>
      <c r="D161" s="238">
        <f t="shared" ref="D161:E161" si="68">D66</f>
        <v>1</v>
      </c>
      <c r="E161" s="137" t="str">
        <f t="shared" si="68"/>
        <v>Desinsetização Extraordinária</v>
      </c>
      <c r="F161" s="138">
        <f>IF('Circunscrição IV'!F66&gt;0,IF(AND('Circunscrição IV'!$R66&lt;='Circunscrição IV'!F66,'Circunscrição IV'!F66&lt;='Circunscrição IV'!$S66),'Circunscrição IV'!F66,"excluído*"),"")</f>
        <v>2531.49</v>
      </c>
      <c r="G161" s="138">
        <f>IF('Circunscrição IV'!G66&gt;0,IF(AND('Circunscrição IV'!$R66&lt;='Circunscrição IV'!G66,'Circunscrição IV'!G66&lt;='Circunscrição IV'!$S66),'Circunscrição IV'!G66,"excluído*"),"")</f>
        <v>2835</v>
      </c>
      <c r="H161" s="138">
        <f>IF('Circunscrição IV'!H66&gt;0,IF(AND('Circunscrição IV'!$R66&lt;='Circunscrição IV'!H66,'Circunscrição IV'!H66&lt;='Circunscrição IV'!$S66),'Circunscrição IV'!H66,"excluído*"),"")</f>
        <v>3797.23</v>
      </c>
      <c r="I161" s="138">
        <f>IF('Circunscrição IV'!I66&gt;0,IF(AND('Circunscrição IV'!$R66&lt;='Circunscrição IV'!I66,'Circunscrição IV'!I66&lt;='Circunscrição IV'!$S66),'Circunscrição IV'!I66,"excluído*"),"")</f>
        <v>1750</v>
      </c>
      <c r="J161" s="139" t="str">
        <f>IF('Circunscrição IV'!J66&gt;0,IF(AND('Circunscrição IV'!$R66&lt;='Circunscrição IV'!J66,'Circunscrição IV'!J66&lt;='Circunscrição IV'!$S66),'Circunscrição IV'!J66,"excluído*"),"")</f>
        <v>excluído*</v>
      </c>
      <c r="K161" s="139">
        <f>IF('Circunscrição IV'!K66&gt;0,IF(AND('Circunscrição IV'!$R66&lt;='Circunscrição IV'!K66,'Circunscrição IV'!K66&lt;='Circunscrição IV'!$S66),'Circunscrição IV'!K66,"excluído*"),"")</f>
        <v>1610</v>
      </c>
      <c r="L161" s="140" t="str">
        <f>IF('Circunscrição IV'!L66&gt;0,IF(AND('Circunscrição IV'!$R66&lt;='Circunscrição IV'!L66,'Circunscrição IV'!L66&lt;='Circunscrição IV'!$S66),'Circunscrição IV'!L66,"excluído*"),"")</f>
        <v/>
      </c>
      <c r="M161" s="141" t="str">
        <f>IF('Circunscrição IV'!M66&gt;0,IF(AND('Circunscrição IV'!$R66&lt;='Circunscrição IV'!M66,'Circunscrição IV'!M66&lt;='Circunscrição IV'!$S66),'Circunscrição IV'!M66,"excluído*"),"")</f>
        <v/>
      </c>
      <c r="N161" s="142" t="str">
        <f>IF('Circunscrição IV'!N66&gt;0,IF(AND('Circunscrição IV'!$R66&lt;='Circunscrição IV'!N66,'Circunscrição IV'!N66&lt;='Circunscrição IV'!$S66),'Circunscrição IV'!N66,"excluído*"),"")</f>
        <v>excluído*</v>
      </c>
      <c r="O161" s="143" t="str">
        <f>IF('Circunscrição IV'!O66&gt;0,IF(AND('Circunscrição IV'!$R66&lt;='Circunscrição IV'!O66,'Circunscrição IV'!O66&lt;='Circunscrição IV'!$S66),'Circunscrição IV'!O66,"excluído*"),"")</f>
        <v/>
      </c>
      <c r="P161" s="144">
        <f t="shared" si="7"/>
        <v>2504.74</v>
      </c>
      <c r="R161" s="141">
        <f t="shared" si="8"/>
        <v>2504.74</v>
      </c>
      <c r="S161" s="145"/>
    </row>
    <row r="162" ht="24.0" customHeight="1">
      <c r="A162" s="63"/>
      <c r="B162" s="63"/>
      <c r="C162" s="63"/>
      <c r="D162" s="176">
        <f t="shared" ref="D162:E162" si="69">D67</f>
        <v>1</v>
      </c>
      <c r="E162" s="127" t="str">
        <f t="shared" si="69"/>
        <v>Sanitização Interna</v>
      </c>
      <c r="F162" s="128" t="str">
        <f>IF('Circunscrição IV'!F67&gt;0,IF(AND('Circunscrição IV'!$R67&lt;='Circunscrição IV'!F67,'Circunscrição IV'!F67&lt;='Circunscrição IV'!$S67),'Circunscrição IV'!F67,"excluído*"),"")</f>
        <v>excluído*</v>
      </c>
      <c r="G162" s="129">
        <f>IF('Circunscrição IV'!G67&gt;0,IF(AND('Circunscrição IV'!$R67&lt;='Circunscrição IV'!G67,'Circunscrição IV'!G67&lt;='Circunscrição IV'!$S67),'Circunscrição IV'!G67,"excluído*"),"")</f>
        <v>1476</v>
      </c>
      <c r="H162" s="128">
        <f>IF('Circunscrição IV'!H67&gt;0,IF(AND('Circunscrição IV'!$R67&lt;='Circunscrição IV'!H67,'Circunscrição IV'!H67&lt;='Circunscrição IV'!$S67),'Circunscrição IV'!H67,"excluído*"),"")</f>
        <v>2169.64</v>
      </c>
      <c r="I162" s="128">
        <f>IF('Circunscrição IV'!I67&gt;0,IF(AND('Circunscrição IV'!$R67&lt;='Circunscrição IV'!I67,'Circunscrição IV'!I67&lt;='Circunscrição IV'!$S67),'Circunscrição IV'!I67,"excluído*"),"")</f>
        <v>1000</v>
      </c>
      <c r="J162" s="128" t="str">
        <f>IF('Circunscrição IV'!J67&gt;0,IF(AND('Circunscrição IV'!$R67&lt;='Circunscrição IV'!J67,'Circunscrição IV'!J67&lt;='Circunscrição IV'!$S67),'Circunscrição IV'!J67,"excluído*"),"")</f>
        <v>excluído*</v>
      </c>
      <c r="K162" s="128">
        <f>IF('Circunscrição IV'!K67&gt;0,IF(AND('Circunscrição IV'!$R67&lt;='Circunscrição IV'!K67,'Circunscrição IV'!K67&lt;='Circunscrição IV'!$S67),'Circunscrição IV'!K67,"excluído*"),"")</f>
        <v>750</v>
      </c>
      <c r="L162" s="130" t="str">
        <f>IF('Circunscrição IV'!L67&gt;0,IF(AND('Circunscrição IV'!$R67&lt;='Circunscrição IV'!L67,'Circunscrição IV'!L67&lt;='Circunscrição IV'!$S67),'Circunscrição IV'!L67,"excluído*"),"")</f>
        <v/>
      </c>
      <c r="M162" s="147" t="str">
        <f>IF('Circunscrição IV'!M67&gt;0,IF(AND('Circunscrição IV'!$R67&lt;='Circunscrição IV'!M67,'Circunscrição IV'!M67&lt;='Circunscrição IV'!$S67),'Circunscrição IV'!M67,"excluído*"),"")</f>
        <v/>
      </c>
      <c r="N162" s="148" t="str">
        <f>IF('Circunscrição IV'!N67&gt;0,IF(AND('Circunscrição IV'!$R67&lt;='Circunscrição IV'!N67,'Circunscrição IV'!N67&lt;='Circunscrição IV'!$S67),'Circunscrição IV'!N67,"excluído*"),"")</f>
        <v/>
      </c>
      <c r="O162" s="149" t="str">
        <f>IF('Circunscrição IV'!O67&gt;0,IF(AND('Circunscrição IV'!$R67&lt;='Circunscrição IV'!O67,'Circunscrição IV'!O67&lt;='Circunscrição IV'!$S67),'Circunscrição IV'!O67,"excluído*"),"")</f>
        <v/>
      </c>
      <c r="P162" s="134">
        <f t="shared" si="7"/>
        <v>1348.91</v>
      </c>
      <c r="R162" s="131">
        <f t="shared" si="8"/>
        <v>1348.91</v>
      </c>
      <c r="S162" s="135"/>
    </row>
    <row r="163" ht="24.0" customHeight="1">
      <c r="A163" s="63"/>
      <c r="B163" s="99"/>
      <c r="C163" s="99"/>
      <c r="D163" s="239">
        <f t="shared" ref="D163:E163" si="70">D68</f>
        <v>1</v>
      </c>
      <c r="E163" s="151" t="str">
        <f t="shared" si="70"/>
        <v>Sanitização Externa</v>
      </c>
      <c r="F163" s="152" t="str">
        <f>IF('Circunscrição IV'!F68&gt;0,IF(AND('Circunscrição IV'!$R68&lt;='Circunscrição IV'!F68,'Circunscrição IV'!F68&lt;='Circunscrição IV'!$S68),'Circunscrição IV'!F68,"excluído*"),"")</f>
        <v>excluído*</v>
      </c>
      <c r="G163" s="153">
        <f>IF('Circunscrição IV'!G68&gt;0,IF(AND('Circunscrição IV'!$R68&lt;='Circunscrição IV'!G68,'Circunscrição IV'!G68&lt;='Circunscrição IV'!$S68),'Circunscrição IV'!G68,"excluído*"),"")</f>
        <v>1476</v>
      </c>
      <c r="H163" s="152">
        <f>IF('Circunscrição IV'!H68&gt;0,IF(AND('Circunscrição IV'!$R68&lt;='Circunscrição IV'!H68,'Circunscrição IV'!H68&lt;='Circunscrição IV'!$S68),'Circunscrição IV'!H68,"excluído*"),"")</f>
        <v>1627.59</v>
      </c>
      <c r="I163" s="153">
        <f>IF('Circunscrição IV'!I68&gt;0,IF(AND('Circunscrição IV'!$R68&lt;='Circunscrição IV'!I68,'Circunscrição IV'!I68&lt;='Circunscrição IV'!$S68),'Circunscrição IV'!I68,"excluído*"),"")</f>
        <v>759.54</v>
      </c>
      <c r="J163" s="152" t="str">
        <f>IF('Circunscrição IV'!J68&gt;0,IF(AND('Circunscrição IV'!$R68&lt;='Circunscrição IV'!J68,'Circunscrição IV'!J68&lt;='Circunscrição IV'!$S68),'Circunscrição IV'!J68,"excluído*"),"")</f>
        <v>excluído*</v>
      </c>
      <c r="K163" s="152">
        <f>IF('Circunscrição IV'!K68&gt;0,IF(AND('Circunscrição IV'!$R68&lt;='Circunscrição IV'!K68,'Circunscrição IV'!K68&lt;='Circunscrição IV'!$S68),'Circunscrição IV'!K68,"excluído*"),"")</f>
        <v>700</v>
      </c>
      <c r="L163" s="154" t="str">
        <f>IF('Circunscrição IV'!L68&gt;0,IF(AND('Circunscrição IV'!$R68&lt;='Circunscrição IV'!L68,'Circunscrição IV'!L68&lt;='Circunscrição IV'!$S68),'Circunscrição IV'!L68,"excluído*"),"")</f>
        <v/>
      </c>
      <c r="M163" s="155" t="str">
        <f>IF('Circunscrição IV'!M68&gt;0,IF(AND('Circunscrição IV'!$R68&lt;='Circunscrição IV'!M68,'Circunscrição IV'!M68&lt;='Circunscrição IV'!$S68),'Circunscrição IV'!M68,"excluído*"),"")</f>
        <v/>
      </c>
      <c r="N163" s="156" t="str">
        <f>IF('Circunscrição IV'!N68&gt;0,IF(AND('Circunscrição IV'!$R68&lt;='Circunscrição IV'!N68,'Circunscrição IV'!N68&lt;='Circunscrição IV'!$S68),'Circunscrição IV'!N68,"excluído*"),"")</f>
        <v/>
      </c>
      <c r="O163" s="157" t="str">
        <f>IF('Circunscrição IV'!O68&gt;0,IF(AND('Circunscrição IV'!$R68&lt;='Circunscrição IV'!O68,'Circunscrição IV'!O68&lt;='Circunscrição IV'!$S68),'Circunscrição IV'!O68,"excluído*"),"")</f>
        <v/>
      </c>
      <c r="P163" s="158">
        <f t="shared" si="7"/>
        <v>1140.78</v>
      </c>
      <c r="Q163" s="159"/>
      <c r="R163" s="160">
        <f t="shared" si="8"/>
        <v>1140.78</v>
      </c>
      <c r="S163" s="161"/>
    </row>
    <row r="164" ht="24.0" customHeight="1">
      <c r="A164" s="63"/>
      <c r="B164" s="226">
        <f t="shared" ref="B164:E164" si="71">B69</f>
        <v>75</v>
      </c>
      <c r="C164" s="236" t="str">
        <f t="shared" si="71"/>
        <v>Ribeirão Preto–FT
Rua Afonso Taranto, 105 </v>
      </c>
      <c r="D164" s="240">
        <f t="shared" si="71"/>
        <v>5</v>
      </c>
      <c r="E164" s="163" t="str">
        <f t="shared" si="71"/>
        <v>Desinsetização Semestral</v>
      </c>
      <c r="F164" s="164">
        <f>IF('Circunscrição IV'!F69&gt;0,IF(AND('Circunscrição IV'!$R69&lt;='Circunscrição IV'!F69,'Circunscrição IV'!F69&lt;='Circunscrição IV'!$S69),'Circunscrição IV'!F69,"excluído*"),"")</f>
        <v>6775.14</v>
      </c>
      <c r="G164" s="165">
        <f>IF('Circunscrição IV'!G69&gt;0,IF(AND('Circunscrição IV'!$R69&lt;='Circunscrição IV'!G69,'Circunscrição IV'!G69&lt;='Circunscrição IV'!$S69),'Circunscrição IV'!G69,"excluído*"),"")</f>
        <v>4200</v>
      </c>
      <c r="H164" s="165" t="str">
        <f>IF('Circunscrição IV'!H69&gt;0,IF(AND('Circunscrição IV'!$R69&lt;='Circunscrição IV'!H69,'Circunscrição IV'!H69&lt;='Circunscrição IV'!$S69),'Circunscrição IV'!H69,"excluído*"),"")</f>
        <v>excluído*</v>
      </c>
      <c r="I164" s="164">
        <f>IF('Circunscrição IV'!I69&gt;0,IF(AND('Circunscrição IV'!$R69&lt;='Circunscrição IV'!I69,'Circunscrição IV'!I69&lt;='Circunscrição IV'!$S69),'Circunscrição IV'!I69,"excluído*"),"")</f>
        <v>4000</v>
      </c>
      <c r="J164" s="164" t="str">
        <f>IF('Circunscrição IV'!J69&gt;0,IF(AND('Circunscrição IV'!$R69&lt;='Circunscrição IV'!J69,'Circunscrição IV'!J69&lt;='Circunscrição IV'!$S69),'Circunscrição IV'!J69,"excluído*"),"")</f>
        <v>excluído*</v>
      </c>
      <c r="K164" s="164">
        <f>IF('Circunscrição IV'!K69&gt;0,IF(AND('Circunscrição IV'!$R69&lt;='Circunscrição IV'!K69,'Circunscrição IV'!K69&lt;='Circunscrição IV'!$S69),'Circunscrição IV'!K69,"excluído*"),"")</f>
        <v>2500</v>
      </c>
      <c r="L164" s="166">
        <f>IF('Circunscrição IV'!L69&gt;0,IF(AND('Circunscrição IV'!$R69&lt;='Circunscrição IV'!L69,'Circunscrição IV'!L69&lt;='Circunscrição IV'!$S69),'Circunscrição IV'!L69,"excluído*"),"")</f>
        <v>7452.66</v>
      </c>
      <c r="M164" s="167">
        <f>IF('Circunscrição IV'!M69&gt;0,IF(AND('Circunscrição IV'!$R69&lt;='Circunscrição IV'!M69,'Circunscrição IV'!M69&lt;='Circunscrição IV'!$S69),'Circunscrição IV'!M69,"excluído*"),"")</f>
        <v>9569.886179</v>
      </c>
      <c r="N164" s="168" t="str">
        <f>IF('Circunscrição IV'!N69&gt;0,IF(AND('Circunscrição IV'!$R69&lt;='Circunscrição IV'!N69,'Circunscrição IV'!N69&lt;='Circunscrição IV'!$S69),'Circunscrição IV'!N69,"excluído*"),"")</f>
        <v>excluído*</v>
      </c>
      <c r="O164" s="169" t="str">
        <f>IF('Circunscrição IV'!O69&gt;0,IF(AND('Circunscrição IV'!$R69&lt;='Circunscrição IV'!O69,'Circunscrição IV'!O69&lt;='Circunscrição IV'!$S69),'Circunscrição IV'!O69,"excluído*"),"")</f>
        <v/>
      </c>
      <c r="P164" s="170">
        <f t="shared" si="7"/>
        <v>5749.61</v>
      </c>
      <c r="Q164" s="171"/>
      <c r="R164" s="167">
        <f t="shared" si="8"/>
        <v>28748.05</v>
      </c>
      <c r="S164" s="172"/>
    </row>
    <row r="165" ht="24.0" customHeight="1">
      <c r="A165" s="63"/>
      <c r="B165" s="63"/>
      <c r="C165" s="63"/>
      <c r="D165" s="238">
        <f t="shared" ref="D165:E165" si="72">D70</f>
        <v>1</v>
      </c>
      <c r="E165" s="137" t="str">
        <f t="shared" si="72"/>
        <v>Desinsetização Extraordinária</v>
      </c>
      <c r="F165" s="138">
        <f>IF('Circunscrição IV'!F70&gt;0,IF(AND('Circunscrição IV'!$R70&lt;='Circunscrição IV'!F70,'Circunscrição IV'!F70&lt;='Circunscrição IV'!$S70),'Circunscrição IV'!F70,"excluído*"),"")</f>
        <v>8468.93</v>
      </c>
      <c r="G165" s="138">
        <f>IF('Circunscrição IV'!G70&gt;0,IF(AND('Circunscrição IV'!$R70&lt;='Circunscrição IV'!G70,'Circunscrição IV'!G70&lt;='Circunscrição IV'!$S70),'Circunscrição IV'!G70,"excluído*"),"")</f>
        <v>3780</v>
      </c>
      <c r="H165" s="138">
        <f>IF('Circunscrição IV'!H70&gt;0,IF(AND('Circunscrição IV'!$R70&lt;='Circunscrição IV'!H70,'Circunscrição IV'!H70&lt;='Circunscrição IV'!$S70),'Circunscrição IV'!H70,"excluído*"),"")</f>
        <v>11586.5</v>
      </c>
      <c r="I165" s="138">
        <f>IF('Circunscrição IV'!I70&gt;0,IF(AND('Circunscrição IV'!$R70&lt;='Circunscrição IV'!I70,'Circunscrição IV'!I70&lt;='Circunscrição IV'!$S70),'Circunscrição IV'!I70,"excluído*"),"")</f>
        <v>2000</v>
      </c>
      <c r="J165" s="139" t="str">
        <f>IF('Circunscrição IV'!J70&gt;0,IF(AND('Circunscrição IV'!$R70&lt;='Circunscrição IV'!J70,'Circunscrição IV'!J70&lt;='Circunscrição IV'!$S70),'Circunscrição IV'!J70,"excluído*"),"")</f>
        <v>excluído*</v>
      </c>
      <c r="K165" s="139">
        <f>IF('Circunscrição IV'!K70&gt;0,IF(AND('Circunscrição IV'!$R70&lt;='Circunscrição IV'!K70,'Circunscrição IV'!K70&lt;='Circunscrição IV'!$S70),'Circunscrição IV'!K70,"excluído*"),"")</f>
        <v>2875</v>
      </c>
      <c r="L165" s="140" t="str">
        <f>IF('Circunscrição IV'!L70&gt;0,IF(AND('Circunscrição IV'!$R70&lt;='Circunscrição IV'!L70,'Circunscrição IV'!L70&lt;='Circunscrição IV'!$S70),'Circunscrição IV'!L70,"excluído*"),"")</f>
        <v/>
      </c>
      <c r="M165" s="141" t="str">
        <f>IF('Circunscrição IV'!M70&gt;0,IF(AND('Circunscrição IV'!$R70&lt;='Circunscrição IV'!M70,'Circunscrição IV'!M70&lt;='Circunscrição IV'!$S70),'Circunscrição IV'!M70,"excluído*"),"")</f>
        <v/>
      </c>
      <c r="N165" s="142" t="str">
        <f>IF('Circunscrição IV'!N70&gt;0,IF(AND('Circunscrição IV'!$R70&lt;='Circunscrição IV'!N70,'Circunscrição IV'!N70&lt;='Circunscrição IV'!$S70),'Circunscrição IV'!N70,"excluído*"),"")</f>
        <v>excluído*</v>
      </c>
      <c r="O165" s="143" t="str">
        <f>IF('Circunscrição IV'!O70&gt;0,IF(AND('Circunscrição IV'!$R70&lt;='Circunscrição IV'!O70,'Circunscrição IV'!O70&lt;='Circunscrição IV'!$S70),'Circunscrição IV'!O70,"excluído*"),"")</f>
        <v/>
      </c>
      <c r="P165" s="144">
        <f t="shared" si="7"/>
        <v>5742.09</v>
      </c>
      <c r="R165" s="141">
        <f t="shared" si="8"/>
        <v>5742.09</v>
      </c>
      <c r="S165" s="145"/>
    </row>
    <row r="166" ht="24.0" customHeight="1">
      <c r="A166" s="63"/>
      <c r="B166" s="63"/>
      <c r="C166" s="63"/>
      <c r="D166" s="176">
        <f t="shared" ref="D166:E166" si="73">D71</f>
        <v>1</v>
      </c>
      <c r="E166" s="127" t="str">
        <f t="shared" si="73"/>
        <v>Sanitização Interna</v>
      </c>
      <c r="F166" s="128">
        <f>IF('Circunscrição IV'!F71&gt;0,IF(AND('Circunscrição IV'!$R71&lt;='Circunscrição IV'!F71,'Circunscrição IV'!F71&lt;='Circunscrição IV'!$S71),'Circunscrição IV'!F71,"excluído*"),"")</f>
        <v>1835.53</v>
      </c>
      <c r="G166" s="129">
        <f>IF('Circunscrição IV'!G71&gt;0,IF(AND('Circunscrição IV'!$R71&lt;='Circunscrição IV'!G71,'Circunscrição IV'!G71&lt;='Circunscrição IV'!$S71),'Circunscrição IV'!G71,"excluído*"),"")</f>
        <v>3996</v>
      </c>
      <c r="H166" s="128">
        <f>IF('Circunscrição IV'!H71&gt;0,IF(AND('Circunscrição IV'!$R71&lt;='Circunscrição IV'!H71,'Circunscrição IV'!H71&lt;='Circunscrição IV'!$S71),'Circunscrição IV'!H71,"excluído*"),"")</f>
        <v>6883.23</v>
      </c>
      <c r="I166" s="128">
        <f>IF('Circunscrição IV'!I71&gt;0,IF(AND('Circunscrição IV'!$R71&lt;='Circunscrição IV'!I71,'Circunscrição IV'!I71&lt;='Circunscrição IV'!$S71),'Circunscrição IV'!I71,"excluído*"),"")</f>
        <v>3120.4</v>
      </c>
      <c r="J166" s="128" t="str">
        <f>IF('Circunscrição IV'!J71&gt;0,IF(AND('Circunscrição IV'!$R71&lt;='Circunscrição IV'!J71,'Circunscrição IV'!J71&lt;='Circunscrição IV'!$S71),'Circunscrição IV'!J71,"excluído*"),"")</f>
        <v>excluído*</v>
      </c>
      <c r="K166" s="128" t="str">
        <f>IF('Circunscrição IV'!K71&gt;0,IF(AND('Circunscrição IV'!$R71&lt;='Circunscrição IV'!K71,'Circunscrição IV'!K71&lt;='Circunscrição IV'!$S71),'Circunscrição IV'!K71,"excluído*"),"")</f>
        <v>excluído*</v>
      </c>
      <c r="L166" s="130" t="str">
        <f>IF('Circunscrição IV'!L71&gt;0,IF(AND('Circunscrição IV'!$R71&lt;='Circunscrição IV'!L71,'Circunscrição IV'!L71&lt;='Circunscrição IV'!$S71),'Circunscrição IV'!L71,"excluído*"),"")</f>
        <v/>
      </c>
      <c r="M166" s="147" t="str">
        <f>IF('Circunscrição IV'!M71&gt;0,IF(AND('Circunscrição IV'!$R71&lt;='Circunscrição IV'!M71,'Circunscrição IV'!M71&lt;='Circunscrição IV'!$S71),'Circunscrição IV'!M71,"excluído*"),"")</f>
        <v/>
      </c>
      <c r="N166" s="148" t="str">
        <f>IF('Circunscrição IV'!N71&gt;0,IF(AND('Circunscrição IV'!$R71&lt;='Circunscrição IV'!N71,'Circunscrição IV'!N71&lt;='Circunscrição IV'!$S71),'Circunscrição IV'!N71,"excluído*"),"")</f>
        <v/>
      </c>
      <c r="O166" s="149" t="str">
        <f>IF('Circunscrição IV'!O71&gt;0,IF(AND('Circunscrição IV'!$R71&lt;='Circunscrição IV'!O71,'Circunscrição IV'!O71&lt;='Circunscrição IV'!$S71),'Circunscrição IV'!O71,"excluído*"),"")</f>
        <v/>
      </c>
      <c r="P166" s="134">
        <f t="shared" si="7"/>
        <v>3958.79</v>
      </c>
      <c r="R166" s="131">
        <f t="shared" si="8"/>
        <v>3958.79</v>
      </c>
      <c r="S166" s="135"/>
    </row>
    <row r="167" ht="24.0" customHeight="1">
      <c r="A167" s="63"/>
      <c r="B167" s="99"/>
      <c r="C167" s="99"/>
      <c r="D167" s="239">
        <f t="shared" ref="D167:E167" si="74">D72</f>
        <v>1</v>
      </c>
      <c r="E167" s="151" t="str">
        <f t="shared" si="74"/>
        <v>Sanitização Externa</v>
      </c>
      <c r="F167" s="152">
        <f>IF('Circunscrição IV'!F72&gt;0,IF(AND('Circunscrição IV'!$R72&lt;='Circunscrição IV'!F72,'Circunscrição IV'!F72&lt;='Circunscrição IV'!$S72),'Circunscrição IV'!F72,"excluído*"),"")</f>
        <v>1940.06</v>
      </c>
      <c r="G167" s="153">
        <f>IF('Circunscrição IV'!G72&gt;0,IF(AND('Circunscrição IV'!$R72&lt;='Circunscrição IV'!G72,'Circunscrição IV'!G72&lt;='Circunscrição IV'!$S72),'Circunscrição IV'!G72,"excluído*"),"")</f>
        <v>3276</v>
      </c>
      <c r="H167" s="152">
        <f>IF('Circunscrição IV'!H72&gt;0,IF(AND('Circunscrição IV'!$R72&lt;='Circunscrição IV'!H72,'Circunscrição IV'!H72&lt;='Circunscrição IV'!$S72),'Circunscrição IV'!H72,"excluído*"),"")</f>
        <v>5820.16</v>
      </c>
      <c r="I167" s="153">
        <f>IF('Circunscrição IV'!I72&gt;0,IF(AND('Circunscrição IV'!$R72&lt;='Circunscrição IV'!I72,'Circunscrição IV'!I72&lt;='Circunscrição IV'!$S72),'Circunscrição IV'!I72,"excluído*"),"")</f>
        <v>2716.08</v>
      </c>
      <c r="J167" s="152" t="str">
        <f>IF('Circunscrição IV'!J72&gt;0,IF(AND('Circunscrição IV'!$R72&lt;='Circunscrição IV'!J72,'Circunscrição IV'!J72&lt;='Circunscrição IV'!$S72),'Circunscrição IV'!J72,"excluído*"),"")</f>
        <v>excluído*</v>
      </c>
      <c r="K167" s="152" t="str">
        <f>IF('Circunscrição IV'!K72&gt;0,IF(AND('Circunscrição IV'!$R72&lt;='Circunscrição IV'!K72,'Circunscrição IV'!K72&lt;='Circunscrição IV'!$S72),'Circunscrição IV'!K72,"excluído*"),"")</f>
        <v>excluído*</v>
      </c>
      <c r="L167" s="154" t="str">
        <f>IF('Circunscrição IV'!L72&gt;0,IF(AND('Circunscrição IV'!$R72&lt;='Circunscrição IV'!L72,'Circunscrição IV'!L72&lt;='Circunscrição IV'!$S72),'Circunscrição IV'!L72,"excluído*"),"")</f>
        <v/>
      </c>
      <c r="M167" s="155" t="str">
        <f>IF('Circunscrição IV'!M72&gt;0,IF(AND('Circunscrição IV'!$R72&lt;='Circunscrição IV'!M72,'Circunscrição IV'!M72&lt;='Circunscrição IV'!$S72),'Circunscrição IV'!M72,"excluído*"),"")</f>
        <v/>
      </c>
      <c r="N167" s="156" t="str">
        <f>IF('Circunscrição IV'!N72&gt;0,IF(AND('Circunscrição IV'!$R72&lt;='Circunscrição IV'!N72,'Circunscrição IV'!N72&lt;='Circunscrição IV'!$S72),'Circunscrição IV'!N72,"excluído*"),"")</f>
        <v/>
      </c>
      <c r="O167" s="157" t="str">
        <f>IF('Circunscrição IV'!O72&gt;0,IF(AND('Circunscrição IV'!$R72&lt;='Circunscrição IV'!O72,'Circunscrição IV'!O72&lt;='Circunscrição IV'!$S72),'Circunscrição IV'!O72,"excluído*"),"")</f>
        <v/>
      </c>
      <c r="P167" s="158">
        <f t="shared" si="7"/>
        <v>3438.08</v>
      </c>
      <c r="Q167" s="159"/>
      <c r="R167" s="160">
        <f t="shared" si="8"/>
        <v>3438.08</v>
      </c>
      <c r="S167" s="161"/>
    </row>
    <row r="168" ht="24.0" customHeight="1">
      <c r="A168" s="63"/>
      <c r="B168" s="226">
        <f t="shared" ref="B168:E168" si="75">B73</f>
        <v>76</v>
      </c>
      <c r="C168" s="236" t="str">
        <f t="shared" si="75"/>
        <v>Ribeirão Preto – Arquivo
Rua Vereador Manir Calil, 349 </v>
      </c>
      <c r="D168" s="240">
        <f t="shared" si="75"/>
        <v>5</v>
      </c>
      <c r="E168" s="163" t="str">
        <f t="shared" si="75"/>
        <v>Desinsetização Semestral</v>
      </c>
      <c r="F168" s="164">
        <f>IF('Circunscrição IV'!F73&gt;0,IF(AND('Circunscrição IV'!$R73&lt;='Circunscrição IV'!F73,'Circunscrição IV'!F73&lt;='Circunscrição IV'!$S73),'Circunscrição IV'!F73,"excluído*"),"")</f>
        <v>4223.73</v>
      </c>
      <c r="G168" s="165">
        <f>IF('Circunscrição IV'!G73&gt;0,IF(AND('Circunscrição IV'!$R73&lt;='Circunscrição IV'!G73,'Circunscrição IV'!G73&lt;='Circunscrição IV'!$S73),'Circunscrição IV'!G73,"excluído*"),"")</f>
        <v>3700</v>
      </c>
      <c r="H168" s="165">
        <f>IF('Circunscrição IV'!H73&gt;0,IF(AND('Circunscrição IV'!$R73&lt;='Circunscrição IV'!H73,'Circunscrição IV'!H73&lt;='Circunscrição IV'!$S73),'Circunscrição IV'!H73,"excluído*"),"")</f>
        <v>6335.59</v>
      </c>
      <c r="I168" s="164" t="str">
        <f>IF('Circunscrição IV'!I73&gt;0,IF(AND('Circunscrição IV'!$R73&lt;='Circunscrição IV'!I73,'Circunscrição IV'!I73&lt;='Circunscrição IV'!$S73),'Circunscrição IV'!I73,"excluído*"),"")</f>
        <v/>
      </c>
      <c r="J168" s="164" t="str">
        <f>IF('Circunscrição IV'!J73&gt;0,IF(AND('Circunscrição IV'!$R73&lt;='Circunscrição IV'!J73,'Circunscrição IV'!J73&lt;='Circunscrição IV'!$S73),'Circunscrição IV'!J73,"excluído*"),"")</f>
        <v>excluído*</v>
      </c>
      <c r="K168" s="164" t="str">
        <f>IF('Circunscrição IV'!K73&gt;0,IF(AND('Circunscrição IV'!$R73&lt;='Circunscrição IV'!K73,'Circunscrição IV'!K73&lt;='Circunscrição IV'!$S73),'Circunscrição IV'!K73,"excluído*"),"")</f>
        <v>excluído*</v>
      </c>
      <c r="L168" s="166">
        <f>IF('Circunscrição IV'!L73&gt;0,IF(AND('Circunscrição IV'!$R73&lt;='Circunscrição IV'!L73,'Circunscrição IV'!L73&lt;='Circunscrição IV'!$S73),'Circunscrição IV'!L73,"excluído*"),"")</f>
        <v>4646.1</v>
      </c>
      <c r="M168" s="167">
        <f>IF('Circunscrição IV'!M73&gt;0,IF(AND('Circunscrição IV'!$R73&lt;='Circunscrição IV'!M73,'Circunscrição IV'!M73&lt;='Circunscrição IV'!$S73),'Circunscrição IV'!M73,"excluído*"),"")</f>
        <v>5966.02</v>
      </c>
      <c r="N168" s="168" t="str">
        <f>IF('Circunscrição IV'!N73&gt;0,IF(AND('Circunscrição IV'!$R73&lt;='Circunscrição IV'!N73,'Circunscrição IV'!N73&lt;='Circunscrição IV'!$S73),'Circunscrição IV'!N73,"excluído*"),"")</f>
        <v>excluído*</v>
      </c>
      <c r="O168" s="169" t="str">
        <f>IF('Circunscrição IV'!O73&gt;0,IF(AND('Circunscrição IV'!$R73&lt;='Circunscrição IV'!O73,'Circunscrição IV'!O73&lt;='Circunscrição IV'!$S73),'Circunscrição IV'!O73,"excluído*"),"")</f>
        <v/>
      </c>
      <c r="P168" s="170">
        <f t="shared" si="7"/>
        <v>4974.29</v>
      </c>
      <c r="Q168" s="171"/>
      <c r="R168" s="167">
        <f t="shared" si="8"/>
        <v>24871.45</v>
      </c>
      <c r="S168" s="172"/>
    </row>
    <row r="169" ht="24.0" customHeight="1">
      <c r="A169" s="63"/>
      <c r="B169" s="63"/>
      <c r="C169" s="63"/>
      <c r="D169" s="238">
        <f t="shared" ref="D169:E169" si="76">D74</f>
        <v>1</v>
      </c>
      <c r="E169" s="137" t="str">
        <f t="shared" si="76"/>
        <v>Desinsetização Extraordinária</v>
      </c>
      <c r="F169" s="138">
        <f>IF('Circunscrição IV'!F74&gt;0,IF(AND('Circunscrição IV'!$R74&lt;='Circunscrição IV'!F74,'Circunscrição IV'!F74&lt;='Circunscrição IV'!$S74),'Circunscrição IV'!F74,"excluído*"),"")</f>
        <v>5279.6</v>
      </c>
      <c r="G169" s="138">
        <f>IF('Circunscrição IV'!G74&gt;0,IF(AND('Circunscrição IV'!$R74&lt;='Circunscrição IV'!G74,'Circunscrição IV'!G74&lt;='Circunscrição IV'!$S74),'Circunscrição IV'!G74,"excluído*"),"")</f>
        <v>3300</v>
      </c>
      <c r="H169" s="138">
        <f>IF('Circunscrição IV'!H74&gt;0,IF(AND('Circunscrição IV'!$R74&lt;='Circunscrição IV'!H74,'Circunscrição IV'!H74&lt;='Circunscrição IV'!$S74),'Circunscrição IV'!H74,"excluído*"),"")</f>
        <v>6335.59</v>
      </c>
      <c r="I169" s="138" t="str">
        <f>IF('Circunscrição IV'!I74&gt;0,IF(AND('Circunscrição IV'!$R74&lt;='Circunscrição IV'!I74,'Circunscrição IV'!I74&lt;='Circunscrição IV'!$S74),'Circunscrição IV'!I74,"excluído*"),"")</f>
        <v/>
      </c>
      <c r="J169" s="139" t="str">
        <f>IF('Circunscrição IV'!J74&gt;0,IF(AND('Circunscrição IV'!$R74&lt;='Circunscrição IV'!J74,'Circunscrição IV'!J74&lt;='Circunscrição IV'!$S74),'Circunscrição IV'!J74,"excluído*"),"")</f>
        <v>excluído*</v>
      </c>
      <c r="K169" s="139">
        <f>IF('Circunscrição IV'!K74&gt;0,IF(AND('Circunscrição IV'!$R74&lt;='Circunscrição IV'!K74,'Circunscrição IV'!K74&lt;='Circunscrição IV'!$S74),'Circunscrição IV'!K74,"excluído*"),"")</f>
        <v>1897.5</v>
      </c>
      <c r="L169" s="140" t="str">
        <f>IF('Circunscrição IV'!L74&gt;0,IF(AND('Circunscrição IV'!$R74&lt;='Circunscrição IV'!L74,'Circunscrição IV'!L74&lt;='Circunscrição IV'!$S74),'Circunscrição IV'!L74,"excluído*"),"")</f>
        <v/>
      </c>
      <c r="M169" s="141" t="str">
        <f>IF('Circunscrição IV'!M74&gt;0,IF(AND('Circunscrição IV'!$R74&lt;='Circunscrição IV'!M74,'Circunscrição IV'!M74&lt;='Circunscrição IV'!$S74),'Circunscrição IV'!M74,"excluído*"),"")</f>
        <v/>
      </c>
      <c r="N169" s="142" t="str">
        <f>IF('Circunscrição IV'!N74&gt;0,IF(AND('Circunscrição IV'!$R74&lt;='Circunscrição IV'!N74,'Circunscrição IV'!N74&lt;='Circunscrição IV'!$S74),'Circunscrição IV'!N74,"excluído*"),"")</f>
        <v>excluído*</v>
      </c>
      <c r="O169" s="143" t="str">
        <f>IF('Circunscrição IV'!O74&gt;0,IF(AND('Circunscrição IV'!$R74&lt;='Circunscrição IV'!O74,'Circunscrição IV'!O74&lt;='Circunscrição IV'!$S74),'Circunscrição IV'!O74,"excluído*"),"")</f>
        <v/>
      </c>
      <c r="P169" s="144">
        <f t="shared" si="7"/>
        <v>4203.17</v>
      </c>
      <c r="R169" s="141">
        <f t="shared" si="8"/>
        <v>4203.17</v>
      </c>
      <c r="S169" s="145"/>
    </row>
    <row r="170" ht="24.0" customHeight="1">
      <c r="A170" s="63"/>
      <c r="B170" s="63"/>
      <c r="C170" s="63"/>
      <c r="D170" s="176">
        <f t="shared" ref="D170:E170" si="77">D75</f>
        <v>1</v>
      </c>
      <c r="E170" s="127" t="str">
        <f t="shared" si="77"/>
        <v>Sanitização Interna</v>
      </c>
      <c r="F170" s="128">
        <f>IF('Circunscrição IV'!F75&gt;0,IF(AND('Circunscrição IV'!$R75&lt;='Circunscrição IV'!F75,'Circunscrição IV'!F75&lt;='Circunscrição IV'!$S75),'Circunscrição IV'!F75,"excluído*"),"")</f>
        <v>956.4</v>
      </c>
      <c r="G170" s="129">
        <f>IF('Circunscrição IV'!G75&gt;0,IF(AND('Circunscrição IV'!$R75&lt;='Circunscrição IV'!G75,'Circunscrição IV'!G75&lt;='Circunscrição IV'!$S75),'Circunscrição IV'!G75,"excluído*"),"")</f>
        <v>2196</v>
      </c>
      <c r="H170" s="128">
        <f>IF('Circunscrição IV'!H75&gt;0,IF(AND('Circunscrição IV'!$R75&lt;='Circunscrição IV'!H75,'Circunscrição IV'!H75&lt;='Circunscrição IV'!$S75),'Circunscrição IV'!H75,"excluído*"),"")</f>
        <v>2869.2</v>
      </c>
      <c r="I170" s="128" t="str">
        <f>IF('Circunscrição IV'!I75&gt;0,IF(AND('Circunscrição IV'!$R75&lt;='Circunscrição IV'!I75,'Circunscrição IV'!I75&lt;='Circunscrição IV'!$S75),'Circunscrição IV'!I75,"excluído*"),"")</f>
        <v/>
      </c>
      <c r="J170" s="128" t="str">
        <f>IF('Circunscrição IV'!J75&gt;0,IF(AND('Circunscrição IV'!$R75&lt;='Circunscrição IV'!J75,'Circunscrição IV'!J75&lt;='Circunscrição IV'!$S75),'Circunscrição IV'!J75,"excluído*"),"")</f>
        <v>excluído*</v>
      </c>
      <c r="K170" s="128" t="str">
        <f>IF('Circunscrição IV'!K75&gt;0,IF(AND('Circunscrição IV'!$R75&lt;='Circunscrição IV'!K75,'Circunscrição IV'!K75&lt;='Circunscrição IV'!$S75),'Circunscrição IV'!K75,"excluído*"),"")</f>
        <v>excluído*</v>
      </c>
      <c r="L170" s="130" t="str">
        <f>IF('Circunscrição IV'!L75&gt;0,IF(AND('Circunscrição IV'!$R75&lt;='Circunscrição IV'!L75,'Circunscrição IV'!L75&lt;='Circunscrição IV'!$S75),'Circunscrição IV'!L75,"excluído*"),"")</f>
        <v/>
      </c>
      <c r="M170" s="147" t="str">
        <f>IF('Circunscrição IV'!M75&gt;0,IF(AND('Circunscrição IV'!$R75&lt;='Circunscrição IV'!M75,'Circunscrição IV'!M75&lt;='Circunscrição IV'!$S75),'Circunscrição IV'!M75,"excluído*"),"")</f>
        <v/>
      </c>
      <c r="N170" s="148" t="str">
        <f>IF('Circunscrição IV'!N75&gt;0,IF(AND('Circunscrição IV'!$R75&lt;='Circunscrição IV'!N75,'Circunscrição IV'!N75&lt;='Circunscrição IV'!$S75),'Circunscrição IV'!N75,"excluído*"),"")</f>
        <v/>
      </c>
      <c r="O170" s="149" t="str">
        <f>IF('Circunscrição IV'!O75&gt;0,IF(AND('Circunscrição IV'!$R75&lt;='Circunscrição IV'!O75,'Circunscrição IV'!O75&lt;='Circunscrição IV'!$S75),'Circunscrição IV'!O75,"excluído*"),"")</f>
        <v/>
      </c>
      <c r="P170" s="134">
        <f t="shared" si="7"/>
        <v>2007.2</v>
      </c>
      <c r="R170" s="131">
        <f t="shared" si="8"/>
        <v>2007.2</v>
      </c>
      <c r="S170" s="135"/>
    </row>
    <row r="171" ht="24.0" customHeight="1">
      <c r="A171" s="63"/>
      <c r="B171" s="99"/>
      <c r="C171" s="99"/>
      <c r="D171" s="239">
        <f t="shared" ref="D171:E171" si="78">D76</f>
        <v>1</v>
      </c>
      <c r="E171" s="151" t="str">
        <f t="shared" si="78"/>
        <v>Sanitização Externa</v>
      </c>
      <c r="F171" s="152">
        <f>IF('Circunscrição IV'!F76&gt;0,IF(AND('Circunscrição IV'!$R76&lt;='Circunscrição IV'!F76,'Circunscrição IV'!F76&lt;='Circunscrição IV'!$S76),'Circunscrição IV'!F76,"excluído*"),"")</f>
        <v>1444.33</v>
      </c>
      <c r="G171" s="153">
        <f>IF('Circunscrição IV'!G76&gt;0,IF(AND('Circunscrição IV'!$R76&lt;='Circunscrição IV'!G76,'Circunscrição IV'!G76&lt;='Circunscrição IV'!$S76),'Circunscrição IV'!G76,"excluído*"),"")</f>
        <v>2556</v>
      </c>
      <c r="H171" s="152">
        <f>IF('Circunscrição IV'!H76&gt;0,IF(AND('Circunscrição IV'!$R76&lt;='Circunscrição IV'!H76,'Circunscrição IV'!H76&lt;='Circunscrição IV'!$S76),'Circunscrição IV'!H76,"excluído*"),"")</f>
        <v>3466.39</v>
      </c>
      <c r="I171" s="153" t="str">
        <f>IF('Circunscrição IV'!I76&gt;0,IF(AND('Circunscrição IV'!$R76&lt;='Circunscrição IV'!I76,'Circunscrição IV'!I76&lt;='Circunscrição IV'!$S76),'Circunscrição IV'!I76,"excluído*"),"")</f>
        <v/>
      </c>
      <c r="J171" s="152" t="str">
        <f>IF('Circunscrição IV'!J76&gt;0,IF(AND('Circunscrição IV'!$R76&lt;='Circunscrição IV'!J76,'Circunscrição IV'!J76&lt;='Circunscrição IV'!$S76),'Circunscrição IV'!J76,"excluído*"),"")</f>
        <v>excluído*</v>
      </c>
      <c r="K171" s="152" t="str">
        <f>IF('Circunscrição IV'!K76&gt;0,IF(AND('Circunscrição IV'!$R76&lt;='Circunscrição IV'!K76,'Circunscrição IV'!K76&lt;='Circunscrição IV'!$S76),'Circunscrição IV'!K76,"excluído*"),"")</f>
        <v>excluído*</v>
      </c>
      <c r="L171" s="154" t="str">
        <f>IF('Circunscrição IV'!L76&gt;0,IF(AND('Circunscrição IV'!$R76&lt;='Circunscrição IV'!L76,'Circunscrição IV'!L76&lt;='Circunscrição IV'!$S76),'Circunscrição IV'!L76,"excluído*"),"")</f>
        <v/>
      </c>
      <c r="M171" s="155" t="str">
        <f>IF('Circunscrição IV'!M76&gt;0,IF(AND('Circunscrição IV'!$R76&lt;='Circunscrição IV'!M76,'Circunscrição IV'!M76&lt;='Circunscrição IV'!$S76),'Circunscrição IV'!M76,"excluído*"),"")</f>
        <v/>
      </c>
      <c r="N171" s="156" t="str">
        <f>IF('Circunscrição IV'!N76&gt;0,IF(AND('Circunscrição IV'!$R76&lt;='Circunscrição IV'!N76,'Circunscrição IV'!N76&lt;='Circunscrição IV'!$S76),'Circunscrição IV'!N76,"excluído*"),"")</f>
        <v/>
      </c>
      <c r="O171" s="157" t="str">
        <f>IF('Circunscrição IV'!O76&gt;0,IF(AND('Circunscrição IV'!$R76&lt;='Circunscrição IV'!O76,'Circunscrição IV'!O76&lt;='Circunscrição IV'!$S76),'Circunscrição IV'!O76,"excluído*"),"")</f>
        <v/>
      </c>
      <c r="P171" s="158">
        <f t="shared" si="7"/>
        <v>2488.91</v>
      </c>
      <c r="Q171" s="159"/>
      <c r="R171" s="160">
        <f t="shared" si="8"/>
        <v>2488.91</v>
      </c>
      <c r="S171" s="161"/>
    </row>
    <row r="172" ht="24.0" customHeight="1">
      <c r="A172" s="63"/>
      <c r="B172" s="226">
        <f t="shared" ref="B172:E172" si="79">B77</f>
        <v>77</v>
      </c>
      <c r="C172" s="236" t="str">
        <f t="shared" si="79"/>
        <v>São Carlos
Rua José Bonifácio, 888</v>
      </c>
      <c r="D172" s="240">
        <f t="shared" si="79"/>
        <v>5</v>
      </c>
      <c r="E172" s="163" t="str">
        <f t="shared" si="79"/>
        <v>Desinsetização Semestral</v>
      </c>
      <c r="F172" s="164">
        <f>IF('Circunscrição IV'!F77&gt;0,IF(AND('Circunscrição IV'!$R77&lt;='Circunscrição IV'!F77,'Circunscrição IV'!F77&lt;='Circunscrição IV'!$S77),'Circunscrição IV'!F77,"excluído*"),"")</f>
        <v>1391.96</v>
      </c>
      <c r="G172" s="165" t="str">
        <f>IF('Circunscrição IV'!G77&gt;0,IF(AND('Circunscrição IV'!$R77&lt;='Circunscrição IV'!G77,'Circunscrição IV'!G77&lt;='Circunscrição IV'!$S77),'Circunscrição IV'!G77,"excluído*"),"")</f>
        <v>excluído*</v>
      </c>
      <c r="H172" s="165">
        <f>IF('Circunscrição IV'!H77&gt;0,IF(AND('Circunscrição IV'!$R77&lt;='Circunscrição IV'!H77,'Circunscrição IV'!H77&lt;='Circunscrição IV'!$S77),'Circunscrição IV'!H77,"excluído*"),"")</f>
        <v>2435.93</v>
      </c>
      <c r="I172" s="164">
        <f>IF('Circunscrição IV'!I77&gt;0,IF(AND('Circunscrição IV'!$R77&lt;='Circunscrição IV'!I77,'Circunscrição IV'!I77&lt;='Circunscrição IV'!$S77),'Circunscrição IV'!I77,"excluído*"),"")</f>
        <v>1500</v>
      </c>
      <c r="J172" s="164" t="str">
        <f>IF('Circunscrição IV'!J77&gt;0,IF(AND('Circunscrição IV'!$R77&lt;='Circunscrição IV'!J77,'Circunscrição IV'!J77&lt;='Circunscrição IV'!$S77),'Circunscrição IV'!J77,"excluído*"),"")</f>
        <v>excluído*</v>
      </c>
      <c r="K172" s="164">
        <f>IF('Circunscrição IV'!K77&gt;0,IF(AND('Circunscrição IV'!$R77&lt;='Circunscrição IV'!K77,'Circunscrição IV'!K77&lt;='Circunscrição IV'!$S77),'Circunscrição IV'!K77,"excluído*"),"")</f>
        <v>1800</v>
      </c>
      <c r="L172" s="166">
        <f>IF('Circunscrição IV'!L77&gt;0,IF(AND('Circunscrição IV'!$R77&lt;='Circunscrição IV'!L77,'Circunscrição IV'!L77&lt;='Circunscrição IV'!$S77),'Circunscrição IV'!L77,"excluído*"),"")</f>
        <v>1531.16</v>
      </c>
      <c r="M172" s="167">
        <f>IF('Circunscrição IV'!M77&gt;0,IF(AND('Circunscrição IV'!$R77&lt;='Circunscrição IV'!M77,'Circunscrição IV'!M77&lt;='Circunscrição IV'!$S77),'Circunscrição IV'!M77,"excluído*"),"")</f>
        <v>1966.147244</v>
      </c>
      <c r="N172" s="168" t="str">
        <f>IF('Circunscrição IV'!N77&gt;0,IF(AND('Circunscrição IV'!$R77&lt;='Circunscrição IV'!N77,'Circunscrição IV'!N77&lt;='Circunscrição IV'!$S77),'Circunscrição IV'!N77,"excluído*"),"")</f>
        <v>excluído*</v>
      </c>
      <c r="O172" s="169" t="str">
        <f>IF('Circunscrição IV'!O77&gt;0,IF(AND('Circunscrição IV'!$R77&lt;='Circunscrição IV'!O77,'Circunscrição IV'!O77&lt;='Circunscrição IV'!$S77),'Circunscrição IV'!O77,"excluído*"),"")</f>
        <v/>
      </c>
      <c r="P172" s="170">
        <f t="shared" si="7"/>
        <v>1770.87</v>
      </c>
      <c r="Q172" s="171"/>
      <c r="R172" s="167">
        <f t="shared" si="8"/>
        <v>8854.35</v>
      </c>
      <c r="S172" s="172"/>
    </row>
    <row r="173" ht="24.0" customHeight="1">
      <c r="A173" s="63"/>
      <c r="B173" s="63"/>
      <c r="C173" s="63"/>
      <c r="D173" s="238">
        <f t="shared" ref="D173:E173" si="80">D78</f>
        <v>1</v>
      </c>
      <c r="E173" s="137" t="str">
        <f t="shared" si="80"/>
        <v>Desinsetização Extraordinária</v>
      </c>
      <c r="F173" s="138">
        <f>IF('Circunscrição IV'!F78&gt;0,IF(AND('Circunscrição IV'!$R78&lt;='Circunscrição IV'!F78,'Circunscrição IV'!F78&lt;='Circunscrição IV'!$S78),'Circunscrição IV'!F78,"excluído*"),"")</f>
        <v>1739.95</v>
      </c>
      <c r="G173" s="138">
        <f>IF('Circunscrição IV'!G78&gt;0,IF(AND('Circunscrição IV'!$R78&lt;='Circunscrição IV'!G78,'Circunscrição IV'!G78&lt;='Circunscrição IV'!$S78),'Circunscrição IV'!G78,"excluído*"),"")</f>
        <v>2520</v>
      </c>
      <c r="H173" s="138">
        <f>IF('Circunscrição IV'!H78&gt;0,IF(AND('Circunscrição IV'!$R78&lt;='Circunscrição IV'!H78,'Circunscrição IV'!H78&lt;='Circunscrição IV'!$S78),'Circunscrição IV'!H78,"excluído*"),"")</f>
        <v>2435.93</v>
      </c>
      <c r="I173" s="138" t="str">
        <f>IF('Circunscrição IV'!I78&gt;0,IF(AND('Circunscrição IV'!$R78&lt;='Circunscrição IV'!I78,'Circunscrição IV'!I78&lt;='Circunscrição IV'!$S78),'Circunscrição IV'!I78,"excluído*"),"")</f>
        <v>excluído*</v>
      </c>
      <c r="J173" s="139" t="str">
        <f>IF('Circunscrição IV'!J78&gt;0,IF(AND('Circunscrição IV'!$R78&lt;='Circunscrição IV'!J78,'Circunscrição IV'!J78&lt;='Circunscrição IV'!$S78),'Circunscrição IV'!J78,"excluído*"),"")</f>
        <v>excluído*</v>
      </c>
      <c r="K173" s="139">
        <f>IF('Circunscrição IV'!K78&gt;0,IF(AND('Circunscrição IV'!$R78&lt;='Circunscrição IV'!K78,'Circunscrição IV'!K78&lt;='Circunscrição IV'!$S78),'Circunscrição IV'!K78,"excluído*"),"")</f>
        <v>2070</v>
      </c>
      <c r="L173" s="140" t="str">
        <f>IF('Circunscrição IV'!L78&gt;0,IF(AND('Circunscrição IV'!$R78&lt;='Circunscrição IV'!L78,'Circunscrição IV'!L78&lt;='Circunscrição IV'!$S78),'Circunscrição IV'!L78,"excluído*"),"")</f>
        <v/>
      </c>
      <c r="M173" s="141" t="str">
        <f>IF('Circunscrição IV'!M78&gt;0,IF(AND('Circunscrição IV'!$R78&lt;='Circunscrição IV'!M78,'Circunscrição IV'!M78&lt;='Circunscrição IV'!$S78),'Circunscrição IV'!M78,"excluído*"),"")</f>
        <v/>
      </c>
      <c r="N173" s="142" t="str">
        <f>IF('Circunscrição IV'!N78&gt;0,IF(AND('Circunscrição IV'!$R78&lt;='Circunscrição IV'!N78,'Circunscrição IV'!N78&lt;='Circunscrição IV'!$S78),'Circunscrição IV'!N78,"excluído*"),"")</f>
        <v>excluído*</v>
      </c>
      <c r="O173" s="143" t="str">
        <f>IF('Circunscrição IV'!O78&gt;0,IF(AND('Circunscrição IV'!$R78&lt;='Circunscrição IV'!O78,'Circunscrição IV'!O78&lt;='Circunscrição IV'!$S78),'Circunscrição IV'!O78,"excluído*"),"")</f>
        <v/>
      </c>
      <c r="P173" s="144">
        <f t="shared" si="7"/>
        <v>2191.47</v>
      </c>
      <c r="R173" s="141">
        <f t="shared" si="8"/>
        <v>2191.47</v>
      </c>
      <c r="S173" s="145"/>
    </row>
    <row r="174" ht="24.0" customHeight="1">
      <c r="A174" s="63"/>
      <c r="B174" s="63"/>
      <c r="C174" s="63"/>
      <c r="D174" s="176">
        <f t="shared" ref="D174:E174" si="81">D79</f>
        <v>1</v>
      </c>
      <c r="E174" s="127" t="str">
        <f t="shared" si="81"/>
        <v>Sanitização Interna</v>
      </c>
      <c r="F174" s="128" t="str">
        <f>IF('Circunscrição IV'!F79&gt;0,IF(AND('Circunscrição IV'!$R79&lt;='Circunscrição IV'!F79,'Circunscrição IV'!F79&lt;='Circunscrição IV'!$S79),'Circunscrição IV'!F79,"excluído*"),"")</f>
        <v>excluído*</v>
      </c>
      <c r="G174" s="129">
        <f>IF('Circunscrição IV'!G79&gt;0,IF(AND('Circunscrição IV'!$R79&lt;='Circunscrição IV'!G79,'Circunscrição IV'!G79&lt;='Circunscrição IV'!$S79),'Circunscrição IV'!G79,"excluído*"),"")</f>
        <v>1836</v>
      </c>
      <c r="H174" s="128">
        <f>IF('Circunscrição IV'!H79&gt;0,IF(AND('Circunscrição IV'!$R79&lt;='Circunscrição IV'!H79,'Circunscrição IV'!H79&lt;='Circunscrição IV'!$S79),'Circunscrição IV'!H79,"excluído*"),"")</f>
        <v>2478.6</v>
      </c>
      <c r="I174" s="128">
        <f>IF('Circunscrição IV'!I79&gt;0,IF(AND('Circunscrição IV'!$R79&lt;='Circunscrição IV'!I79,'Circunscrição IV'!I79&lt;='Circunscrição IV'!$S79),'Circunscrição IV'!I79,"excluído*"),"")</f>
        <v>1123.63</v>
      </c>
      <c r="J174" s="128" t="str">
        <f>IF('Circunscrição IV'!J79&gt;0,IF(AND('Circunscrição IV'!$R79&lt;='Circunscrição IV'!J79,'Circunscrição IV'!J79&lt;='Circunscrição IV'!$S79),'Circunscrição IV'!J79,"excluído*"),"")</f>
        <v>excluído*</v>
      </c>
      <c r="K174" s="128">
        <f>IF('Circunscrição IV'!K79&gt;0,IF(AND('Circunscrição IV'!$R79&lt;='Circunscrição IV'!K79,'Circunscrição IV'!K79&lt;='Circunscrição IV'!$S79),'Circunscrição IV'!K79,"excluído*"),"")</f>
        <v>1100</v>
      </c>
      <c r="L174" s="130" t="str">
        <f>IF('Circunscrição IV'!L79&gt;0,IF(AND('Circunscrição IV'!$R79&lt;='Circunscrição IV'!L79,'Circunscrição IV'!L79&lt;='Circunscrição IV'!$S79),'Circunscrição IV'!L79,"excluído*"),"")</f>
        <v/>
      </c>
      <c r="M174" s="147" t="str">
        <f>IF('Circunscrição IV'!M79&gt;0,IF(AND('Circunscrição IV'!$R79&lt;='Circunscrição IV'!M79,'Circunscrição IV'!M79&lt;='Circunscrição IV'!$S79),'Circunscrição IV'!M79,"excluído*"),"")</f>
        <v/>
      </c>
      <c r="N174" s="148" t="str">
        <f>IF('Circunscrição IV'!N79&gt;0,IF(AND('Circunscrição IV'!$R79&lt;='Circunscrição IV'!N79,'Circunscrição IV'!N79&lt;='Circunscrição IV'!$S79),'Circunscrição IV'!N79,"excluído*"),"")</f>
        <v/>
      </c>
      <c r="O174" s="149" t="str">
        <f>IF('Circunscrição IV'!O79&gt;0,IF(AND('Circunscrição IV'!$R79&lt;='Circunscrição IV'!O79,'Circunscrição IV'!O79&lt;='Circunscrição IV'!$S79),'Circunscrição IV'!O79,"excluído*"),"")</f>
        <v/>
      </c>
      <c r="P174" s="134">
        <f t="shared" si="7"/>
        <v>1634.56</v>
      </c>
      <c r="R174" s="131">
        <f t="shared" si="8"/>
        <v>1634.56</v>
      </c>
      <c r="S174" s="135"/>
    </row>
    <row r="175" ht="24.0" customHeight="1">
      <c r="A175" s="63"/>
      <c r="B175" s="99"/>
      <c r="C175" s="99"/>
      <c r="D175" s="239">
        <f t="shared" ref="D175:E175" si="82">D80</f>
        <v>1</v>
      </c>
      <c r="E175" s="151" t="str">
        <f t="shared" si="82"/>
        <v>Sanitização Externa</v>
      </c>
      <c r="F175" s="152" t="str">
        <f>IF('Circunscrição IV'!F80&gt;0,IF(AND('Circunscrição IV'!$R80&lt;='Circunscrição IV'!F80,'Circunscrição IV'!F80&lt;='Circunscrição IV'!$S80),'Circunscrição IV'!F80,"excluído*"),"")</f>
        <v>excluído*</v>
      </c>
      <c r="G175" s="153" t="str">
        <f>IF('Circunscrição IV'!G80&gt;0,IF(AND('Circunscrição IV'!$R80&lt;='Circunscrição IV'!G80,'Circunscrição IV'!G80&lt;='Circunscrição IV'!$S80),'Circunscrição IV'!G80,"excluído*"),"")</f>
        <v>excluído*</v>
      </c>
      <c r="H175" s="152" t="str">
        <f>IF('Circunscrição IV'!H80&gt;0,IF(AND('Circunscrição IV'!$R80&lt;='Circunscrição IV'!H80,'Circunscrição IV'!H80&lt;='Circunscrição IV'!$S80),'Circunscrição IV'!H80,"excluído*"),"")</f>
        <v>excluído*</v>
      </c>
      <c r="I175" s="153">
        <f>IF('Circunscrição IV'!I80&gt;0,IF(AND('Circunscrição IV'!$R80&lt;='Circunscrição IV'!I80,'Circunscrição IV'!I80&lt;='Circunscrição IV'!$S80),'Circunscrição IV'!I80,"excluído*"),"")</f>
        <v>150</v>
      </c>
      <c r="J175" s="152">
        <f>IF('Circunscrição IV'!J80&gt;0,IF(AND('Circunscrição IV'!$R80&lt;='Circunscrição IV'!J80,'Circunscrição IV'!J80&lt;='Circunscrição IV'!$S80),'Circunscrição IV'!J80,"excluído*"),"")</f>
        <v>400</v>
      </c>
      <c r="K175" s="152">
        <f>IF('Circunscrição IV'!K80&gt;0,IF(AND('Circunscrição IV'!$R80&lt;='Circunscrição IV'!K80,'Circunscrição IV'!K80&lt;='Circunscrição IV'!$S80),'Circunscrição IV'!K80,"excluído*"),"")</f>
        <v>350</v>
      </c>
      <c r="L175" s="154" t="str">
        <f>IF('Circunscrição IV'!L80&gt;0,IF(AND('Circunscrição IV'!$R80&lt;='Circunscrição IV'!L80,'Circunscrição IV'!L80&lt;='Circunscrição IV'!$S80),'Circunscrição IV'!L80,"excluído*"),"")</f>
        <v/>
      </c>
      <c r="M175" s="155" t="str">
        <f>IF('Circunscrição IV'!M80&gt;0,IF(AND('Circunscrição IV'!$R80&lt;='Circunscrição IV'!M80,'Circunscrição IV'!M80&lt;='Circunscrição IV'!$S80),'Circunscrição IV'!M80,"excluído*"),"")</f>
        <v/>
      </c>
      <c r="N175" s="156" t="str">
        <f>IF('Circunscrição IV'!N80&gt;0,IF(AND('Circunscrição IV'!$R80&lt;='Circunscrição IV'!N80,'Circunscrição IV'!N80&lt;='Circunscrição IV'!$S80),'Circunscrição IV'!N80,"excluído*"),"")</f>
        <v/>
      </c>
      <c r="O175" s="157" t="str">
        <f>IF('Circunscrição IV'!O80&gt;0,IF(AND('Circunscrição IV'!$R80&lt;='Circunscrição IV'!O80,'Circunscrição IV'!O80&lt;='Circunscrição IV'!$S80),'Circunscrição IV'!O80,"excluído*"),"")</f>
        <v/>
      </c>
      <c r="P175" s="158">
        <f t="shared" si="7"/>
        <v>300</v>
      </c>
      <c r="Q175" s="159"/>
      <c r="R175" s="160">
        <f t="shared" si="8"/>
        <v>300</v>
      </c>
      <c r="S175" s="161"/>
    </row>
    <row r="176" ht="24.0" customHeight="1">
      <c r="A176" s="63"/>
      <c r="B176" s="226">
        <f t="shared" ref="B176:E176" si="83">B81</f>
        <v>78</v>
      </c>
      <c r="C176" s="236" t="str">
        <f t="shared" si="83"/>
        <v>São Joaquim da Barra
Rua Voluntário Geraldo, 1636  </v>
      </c>
      <c r="D176" s="237">
        <f t="shared" si="83"/>
        <v>5</v>
      </c>
      <c r="E176" s="127" t="str">
        <f t="shared" si="83"/>
        <v>Desinsetização Semestral</v>
      </c>
      <c r="F176" s="128">
        <f>IF('Circunscrição IV'!F81&gt;0,IF(AND('Circunscrição IV'!$R81&lt;='Circunscrição IV'!F81,'Circunscrição IV'!F81&lt;='Circunscrição IV'!$S81),'Circunscrição IV'!F81,"excluído*"),"")</f>
        <v>642.98</v>
      </c>
      <c r="G176" s="129">
        <f>IF('Circunscrição IV'!G81&gt;0,IF(AND('Circunscrição IV'!$R81&lt;='Circunscrição IV'!G81,'Circunscrição IV'!G81&lt;='Circunscrição IV'!$S81),'Circunscrição IV'!G81,"excluído*"),"")</f>
        <v>1800</v>
      </c>
      <c r="H176" s="129">
        <f>IF('Circunscrição IV'!H81&gt;0,IF(AND('Circunscrição IV'!$R81&lt;='Circunscrição IV'!H81,'Circunscrição IV'!H81&lt;='Circunscrição IV'!$S81),'Circunscrição IV'!H81,"excluído*"),"")</f>
        <v>1205.59</v>
      </c>
      <c r="I176" s="128" t="str">
        <f>IF('Circunscrição IV'!I81&gt;0,IF(AND('Circunscrição IV'!$R81&lt;='Circunscrição IV'!I81,'Circunscrição IV'!I81&lt;='Circunscrição IV'!$S81),'Circunscrição IV'!I81,"excluído*"),"")</f>
        <v>excluído*</v>
      </c>
      <c r="J176" s="128">
        <f>IF('Circunscrição IV'!J81&gt;0,IF(AND('Circunscrição IV'!$R81&lt;='Circunscrição IV'!J81,'Circunscrição IV'!J81&lt;='Circunscrição IV'!$S81),'Circunscrição IV'!J81,"excluído*"),"")</f>
        <v>1446.71</v>
      </c>
      <c r="K176" s="128">
        <f>IF('Circunscrição IV'!K81&gt;0,IF(AND('Circunscrição IV'!$R81&lt;='Circunscrição IV'!K81,'Circunscrição IV'!K81&lt;='Circunscrição IV'!$S81),'Circunscrição IV'!K81,"excluído*"),"")</f>
        <v>950</v>
      </c>
      <c r="L176" s="130">
        <f>IF('Circunscrição IV'!L81&gt;0,IF(AND('Circunscrição IV'!$R81&lt;='Circunscrição IV'!L81,'Circunscrição IV'!L81&lt;='Circunscrição IV'!$S81),'Circunscrição IV'!L81,"excluído*"),"")</f>
        <v>707.28</v>
      </c>
      <c r="M176" s="131">
        <f>IF('Circunscrição IV'!M81&gt;0,IF(AND('Circunscrição IV'!$R81&lt;='Circunscrição IV'!M81,'Circunscrição IV'!M81&lt;='Circunscrição IV'!$S81),'Circunscrição IV'!M81,"excluído*"),"")</f>
        <v>908.2111752</v>
      </c>
      <c r="N176" s="132" t="str">
        <f>IF('Circunscrição IV'!N81&gt;0,IF(AND('Circunscrição IV'!$R81&lt;='Circunscrição IV'!N81,'Circunscrição IV'!N81&lt;='Circunscrição IV'!$S81),'Circunscrição IV'!N81,"excluído*"),"")</f>
        <v>excluído*</v>
      </c>
      <c r="O176" s="133" t="str">
        <f>IF('Circunscrição IV'!O81&gt;0,IF(AND('Circunscrição IV'!$R81&lt;='Circunscrição IV'!O81,'Circunscrição IV'!O81&lt;='Circunscrição IV'!$S81),'Circunscrição IV'!O81,"excluído*"),"")</f>
        <v/>
      </c>
      <c r="P176" s="134">
        <f t="shared" si="7"/>
        <v>1094.4</v>
      </c>
      <c r="R176" s="131">
        <f t="shared" si="8"/>
        <v>5472</v>
      </c>
      <c r="S176" s="135"/>
    </row>
    <row r="177" ht="24.0" customHeight="1">
      <c r="A177" s="63"/>
      <c r="B177" s="63"/>
      <c r="C177" s="63"/>
      <c r="D177" s="238">
        <f t="shared" ref="D177:E177" si="84">D82</f>
        <v>1</v>
      </c>
      <c r="E177" s="137" t="str">
        <f t="shared" si="84"/>
        <v>Desinsetização Extraordinária</v>
      </c>
      <c r="F177" s="138">
        <f>IF('Circunscrição IV'!F82&gt;0,IF(AND('Circunscrição IV'!$R82&lt;='Circunscrição IV'!F82,'Circunscrição IV'!F82&lt;='Circunscrição IV'!$S82),'Circunscrição IV'!F82,"excluído*"),"")</f>
        <v>803.73</v>
      </c>
      <c r="G177" s="138" t="str">
        <f>IF('Circunscrição IV'!G82&gt;0,IF(AND('Circunscrição IV'!$R82&lt;='Circunscrição IV'!G82,'Circunscrição IV'!G82&lt;='Circunscrição IV'!$S82),'Circunscrição IV'!G82,"excluído*"),"")</f>
        <v>excluído*</v>
      </c>
      <c r="H177" s="138">
        <f>IF('Circunscrição IV'!H82&gt;0,IF(AND('Circunscrição IV'!$R82&lt;='Circunscrição IV'!H82,'Circunscrição IV'!H82&lt;='Circunscrição IV'!$S82),'Circunscrição IV'!H82,"excluído*"),"")</f>
        <v>1205.59</v>
      </c>
      <c r="I177" s="138">
        <f>IF('Circunscrição IV'!I82&gt;0,IF(AND('Circunscrição IV'!$R82&lt;='Circunscrição IV'!I82,'Circunscrição IV'!I82&lt;='Circunscrição IV'!$S82),'Circunscrição IV'!I82,"excluído*"),"")</f>
        <v>1500</v>
      </c>
      <c r="J177" s="139">
        <f>IF('Circunscrição IV'!J82&gt;0,IF(AND('Circunscrição IV'!$R82&lt;='Circunscrição IV'!J82,'Circunscrição IV'!J82&lt;='Circunscrição IV'!$S82),'Circunscrição IV'!J82,"excluído*"),"")</f>
        <v>1446.71</v>
      </c>
      <c r="K177" s="139">
        <f>IF('Circunscrição IV'!K82&gt;0,IF(AND('Circunscrição IV'!$R82&lt;='Circunscrição IV'!K82,'Circunscrição IV'!K82&lt;='Circunscrição IV'!$S82),'Circunscrição IV'!K82,"excluído*"),"")</f>
        <v>1092.5</v>
      </c>
      <c r="L177" s="140" t="str">
        <f>IF('Circunscrição IV'!L82&gt;0,IF(AND('Circunscrição IV'!$R82&lt;='Circunscrição IV'!L82,'Circunscrição IV'!L82&lt;='Circunscrição IV'!$S82),'Circunscrição IV'!L82,"excluído*"),"")</f>
        <v/>
      </c>
      <c r="M177" s="141" t="str">
        <f>IF('Circunscrição IV'!M82&gt;0,IF(AND('Circunscrição IV'!$R82&lt;='Circunscrição IV'!M82,'Circunscrição IV'!M82&lt;='Circunscrição IV'!$S82),'Circunscrição IV'!M82,"excluído*"),"")</f>
        <v/>
      </c>
      <c r="N177" s="142" t="str">
        <f>IF('Circunscrição IV'!N82&gt;0,IF(AND('Circunscrição IV'!$R82&lt;='Circunscrição IV'!N82,'Circunscrição IV'!N82&lt;='Circunscrição IV'!$S82),'Circunscrição IV'!N82,"excluído*"),"")</f>
        <v>excluído*</v>
      </c>
      <c r="O177" s="143" t="str">
        <f>IF('Circunscrição IV'!O82&gt;0,IF(AND('Circunscrição IV'!$R82&lt;='Circunscrição IV'!O82,'Circunscrição IV'!O82&lt;='Circunscrição IV'!$S82),'Circunscrição IV'!O82,"excluído*"),"")</f>
        <v/>
      </c>
      <c r="P177" s="144">
        <f t="shared" si="7"/>
        <v>1209.71</v>
      </c>
      <c r="R177" s="141">
        <f t="shared" si="8"/>
        <v>1209.71</v>
      </c>
      <c r="S177" s="145"/>
    </row>
    <row r="178" ht="24.0" customHeight="1">
      <c r="A178" s="63"/>
      <c r="B178" s="63"/>
      <c r="C178" s="63"/>
      <c r="D178" s="176">
        <f t="shared" ref="D178:E178" si="85">D83</f>
        <v>1</v>
      </c>
      <c r="E178" s="127" t="str">
        <f t="shared" si="85"/>
        <v>Sanitização Interna</v>
      </c>
      <c r="F178" s="128" t="str">
        <f>IF('Circunscrição IV'!F83&gt;0,IF(AND('Circunscrição IV'!$R83&lt;='Circunscrição IV'!F83,'Circunscrição IV'!F83&lt;='Circunscrição IV'!$S83),'Circunscrição IV'!F83,"excluído*"),"")</f>
        <v>excluído*</v>
      </c>
      <c r="G178" s="129" t="str">
        <f>IF('Circunscrição IV'!G83&gt;0,IF(AND('Circunscrição IV'!$R83&lt;='Circunscrição IV'!G83,'Circunscrição IV'!G83&lt;='Circunscrição IV'!$S83),'Circunscrição IV'!G83,"excluído*"),"")</f>
        <v>excluído*</v>
      </c>
      <c r="H178" s="128">
        <f>IF('Circunscrição IV'!H83&gt;0,IF(AND('Circunscrição IV'!$R83&lt;='Circunscrição IV'!H83,'Circunscrição IV'!H83&lt;='Circunscrição IV'!$S83),'Circunscrição IV'!H83,"excluído*"),"")</f>
        <v>767.13</v>
      </c>
      <c r="I178" s="128">
        <f>IF('Circunscrição IV'!I83&gt;0,IF(AND('Circunscrição IV'!$R83&lt;='Circunscrição IV'!I83,'Circunscrição IV'!I83&lt;='Circunscrição IV'!$S83),'Circunscrição IV'!I83,"excluído*"),"")</f>
        <v>900</v>
      </c>
      <c r="J178" s="128">
        <f>IF('Circunscrição IV'!J83&gt;0,IF(AND('Circunscrição IV'!$R83&lt;='Circunscrição IV'!J83,'Circunscrição IV'!J83&lt;='Circunscrição IV'!$S83),'Circunscrição IV'!J83,"excluído*"),"")</f>
        <v>920.56</v>
      </c>
      <c r="K178" s="128">
        <f>IF('Circunscrição IV'!K83&gt;0,IF(AND('Circunscrição IV'!$R83&lt;='Circunscrição IV'!K83,'Circunscrição IV'!K83&lt;='Circunscrição IV'!$S83),'Circunscrição IV'!K83,"excluído*"),"")</f>
        <v>500</v>
      </c>
      <c r="L178" s="130" t="str">
        <f>IF('Circunscrição IV'!L83&gt;0,IF(AND('Circunscrição IV'!$R83&lt;='Circunscrição IV'!L83,'Circunscrição IV'!L83&lt;='Circunscrição IV'!$S83),'Circunscrição IV'!L83,"excluído*"),"")</f>
        <v/>
      </c>
      <c r="M178" s="147" t="str">
        <f>IF('Circunscrição IV'!M83&gt;0,IF(AND('Circunscrição IV'!$R83&lt;='Circunscrição IV'!M83,'Circunscrição IV'!M83&lt;='Circunscrição IV'!$S83),'Circunscrição IV'!M83,"excluído*"),"")</f>
        <v/>
      </c>
      <c r="N178" s="148" t="str">
        <f>IF('Circunscrição IV'!N83&gt;0,IF(AND('Circunscrição IV'!$R83&lt;='Circunscrição IV'!N83,'Circunscrição IV'!N83&lt;='Circunscrição IV'!$S83),'Circunscrição IV'!N83,"excluído*"),"")</f>
        <v/>
      </c>
      <c r="O178" s="149" t="str">
        <f>IF('Circunscrição IV'!O83&gt;0,IF(AND('Circunscrição IV'!$R83&lt;='Circunscrição IV'!O83,'Circunscrição IV'!O83&lt;='Circunscrição IV'!$S83),'Circunscrição IV'!O83,"excluído*"),"")</f>
        <v/>
      </c>
      <c r="P178" s="134">
        <f t="shared" si="7"/>
        <v>771.92</v>
      </c>
      <c r="R178" s="131">
        <f t="shared" si="8"/>
        <v>771.92</v>
      </c>
      <c r="S178" s="135"/>
    </row>
    <row r="179" ht="24.0" customHeight="1">
      <c r="A179" s="63"/>
      <c r="B179" s="99"/>
      <c r="C179" s="99"/>
      <c r="D179" s="239">
        <f t="shared" ref="D179:E179" si="86">D84</f>
        <v>1</v>
      </c>
      <c r="E179" s="151" t="str">
        <f t="shared" si="86"/>
        <v>Sanitização Externa</v>
      </c>
      <c r="F179" s="152" t="str">
        <f>IF('Circunscrição IV'!F84&gt;0,IF(AND('Circunscrição IV'!$R84&lt;='Circunscrição IV'!F84,'Circunscrição IV'!F84&lt;='Circunscrição IV'!$S84),'Circunscrição IV'!F84,"excluído*"),"")</f>
        <v>excluído*</v>
      </c>
      <c r="G179" s="153" t="str">
        <f>IF('Circunscrição IV'!G84&gt;0,IF(AND('Circunscrição IV'!$R84&lt;='Circunscrição IV'!G84,'Circunscrição IV'!G84&lt;='Circunscrição IV'!$S84),'Circunscrição IV'!G84,"excluído*"),"")</f>
        <v>excluído*</v>
      </c>
      <c r="H179" s="152">
        <f>IF('Circunscrição IV'!H84&gt;0,IF(AND('Circunscrição IV'!$R84&lt;='Circunscrição IV'!H84,'Circunscrição IV'!H84&lt;='Circunscrição IV'!$S84),'Circunscrição IV'!H84,"excluído*"),"")</f>
        <v>456.46</v>
      </c>
      <c r="I179" s="153">
        <f>IF('Circunscrição IV'!I84&gt;0,IF(AND('Circunscrição IV'!$R84&lt;='Circunscrição IV'!I84,'Circunscrição IV'!I84&lt;='Circunscrição IV'!$S84),'Circunscrição IV'!I84,"excluído*"),"")</f>
        <v>450</v>
      </c>
      <c r="J179" s="152">
        <f>IF('Circunscrição IV'!J84&gt;0,IF(AND('Circunscrição IV'!$R84&lt;='Circunscrição IV'!J84,'Circunscrição IV'!J84&lt;='Circunscrição IV'!$S84),'Circunscrição IV'!J84,"excluído*"),"")</f>
        <v>526.16</v>
      </c>
      <c r="K179" s="152">
        <f>IF('Circunscrição IV'!K84&gt;0,IF(AND('Circunscrição IV'!$R84&lt;='Circunscrição IV'!K84,'Circunscrição IV'!K84&lt;='Circunscrição IV'!$S84),'Circunscrição IV'!K84,"excluído*"),"")</f>
        <v>450</v>
      </c>
      <c r="L179" s="154" t="str">
        <f>IF('Circunscrição IV'!L84&gt;0,IF(AND('Circunscrição IV'!$R84&lt;='Circunscrição IV'!L84,'Circunscrição IV'!L84&lt;='Circunscrição IV'!$S84),'Circunscrição IV'!L84,"excluído*"),"")</f>
        <v/>
      </c>
      <c r="M179" s="155" t="str">
        <f>IF('Circunscrição IV'!M84&gt;0,IF(AND('Circunscrição IV'!$R84&lt;='Circunscrição IV'!M84,'Circunscrição IV'!M84&lt;='Circunscrição IV'!$S84),'Circunscrição IV'!M84,"excluído*"),"")</f>
        <v/>
      </c>
      <c r="N179" s="156" t="str">
        <f>IF('Circunscrição IV'!N84&gt;0,IF(AND('Circunscrição IV'!$R84&lt;='Circunscrição IV'!N84,'Circunscrição IV'!N84&lt;='Circunscrição IV'!$S84),'Circunscrição IV'!N84,"excluído*"),"")</f>
        <v/>
      </c>
      <c r="O179" s="157" t="str">
        <f>IF('Circunscrição IV'!O84&gt;0,IF(AND('Circunscrição IV'!$R84&lt;='Circunscrição IV'!O84,'Circunscrição IV'!O84&lt;='Circunscrição IV'!$S84),'Circunscrição IV'!O84,"excluído*"),"")</f>
        <v/>
      </c>
      <c r="P179" s="158">
        <f t="shared" si="7"/>
        <v>470.66</v>
      </c>
      <c r="Q179" s="159"/>
      <c r="R179" s="160">
        <f t="shared" si="8"/>
        <v>470.66</v>
      </c>
      <c r="S179" s="161"/>
    </row>
    <row r="180" ht="24.0" customHeight="1">
      <c r="A180" s="63"/>
      <c r="B180" s="226">
        <f t="shared" ref="B180:E180" si="87">B85</f>
        <v>79</v>
      </c>
      <c r="C180" s="236" t="str">
        <f t="shared" si="87"/>
        <v>São José do Rio Pardo
Rua Coronel Marçal, 70 </v>
      </c>
      <c r="D180" s="240">
        <f t="shared" si="87"/>
        <v>5</v>
      </c>
      <c r="E180" s="163" t="str">
        <f t="shared" si="87"/>
        <v>Desinsetização Semestral</v>
      </c>
      <c r="F180" s="164">
        <f>IF('Circunscrição IV'!F85&gt;0,IF(AND('Circunscrição IV'!$R85&lt;='Circunscrição IV'!F85,'Circunscrição IV'!F85&lt;='Circunscrição IV'!$S85),'Circunscrição IV'!F85,"excluído*"),"")</f>
        <v>524.58</v>
      </c>
      <c r="G180" s="165" t="str">
        <f>IF('Circunscrição IV'!G85&gt;0,IF(AND('Circunscrição IV'!$R85&lt;='Circunscrição IV'!G85,'Circunscrição IV'!G85&lt;='Circunscrição IV'!$S85),'Circunscrição IV'!G85,"excluído*"),"")</f>
        <v>excluído*</v>
      </c>
      <c r="H180" s="165">
        <f>IF('Circunscrição IV'!H85&gt;0,IF(AND('Circunscrição IV'!$R85&lt;='Circunscrição IV'!H85,'Circunscrição IV'!H85&lt;='Circunscrição IV'!$S85),'Circunscrição IV'!H85,"excluído*"),"")</f>
        <v>983.58</v>
      </c>
      <c r="I180" s="164" t="str">
        <f>IF('Circunscrição IV'!I85&gt;0,IF(AND('Circunscrição IV'!$R85&lt;='Circunscrição IV'!I85,'Circunscrição IV'!I85&lt;='Circunscrição IV'!$S85),'Circunscrição IV'!I85,"excluído*"),"")</f>
        <v>excluído*</v>
      </c>
      <c r="J180" s="164">
        <f>IF('Circunscrição IV'!J85&gt;0,IF(AND('Circunscrição IV'!$R85&lt;='Circunscrição IV'!J85,'Circunscrição IV'!J85&lt;='Circunscrição IV'!$S85),'Circunscrição IV'!J85,"excluído*"),"")</f>
        <v>1180.3</v>
      </c>
      <c r="K180" s="164">
        <f>IF('Circunscrição IV'!K85&gt;0,IF(AND('Circunscrição IV'!$R85&lt;='Circunscrição IV'!K85,'Circunscrição IV'!K85&lt;='Circunscrição IV'!$S85),'Circunscrição IV'!K85,"excluído*"),"")</f>
        <v>1250</v>
      </c>
      <c r="L180" s="166">
        <f>IF('Circunscrição IV'!L85&gt;0,IF(AND('Circunscrição IV'!$R85&lt;='Circunscrição IV'!L85,'Circunscrição IV'!L85&lt;='Circunscrição IV'!$S85),'Circunscrição IV'!L85,"excluído*"),"")</f>
        <v>577.03</v>
      </c>
      <c r="M180" s="167">
        <f>IF('Circunscrição IV'!M85&gt;0,IF(AND('Circunscrição IV'!$R85&lt;='Circunscrição IV'!M85,'Circunscrição IV'!M85&lt;='Circunscrição IV'!$S85),'Circunscrição IV'!M85,"excluído*"),"")</f>
        <v>740.9584527</v>
      </c>
      <c r="N180" s="168" t="str">
        <f>IF('Circunscrição IV'!N85&gt;0,IF(AND('Circunscrição IV'!$R85&lt;='Circunscrição IV'!N85,'Circunscrição IV'!N85&lt;='Circunscrição IV'!$S85),'Circunscrição IV'!N85,"excluído*"),"")</f>
        <v>excluído*</v>
      </c>
      <c r="O180" s="169" t="str">
        <f>IF('Circunscrição IV'!O85&gt;0,IF(AND('Circunscrição IV'!$R85&lt;='Circunscrição IV'!O85,'Circunscrição IV'!O85&lt;='Circunscrição IV'!$S85),'Circunscrição IV'!O85,"excluído*"),"")</f>
        <v/>
      </c>
      <c r="P180" s="170">
        <f t="shared" si="7"/>
        <v>876.07</v>
      </c>
      <c r="Q180" s="171"/>
      <c r="R180" s="167">
        <f t="shared" si="8"/>
        <v>4380.35</v>
      </c>
      <c r="S180" s="172"/>
    </row>
    <row r="181" ht="24.0" customHeight="1">
      <c r="A181" s="63"/>
      <c r="B181" s="63"/>
      <c r="C181" s="63"/>
      <c r="D181" s="238">
        <f t="shared" ref="D181:E181" si="88">D86</f>
        <v>1</v>
      </c>
      <c r="E181" s="137" t="str">
        <f t="shared" si="88"/>
        <v>Desinsetização Extraordinária</v>
      </c>
      <c r="F181" s="138">
        <f>IF('Circunscrição IV'!F86&gt;0,IF(AND('Circunscrição IV'!$R86&lt;='Circunscrição IV'!F86,'Circunscrição IV'!F86&lt;='Circunscrição IV'!$S86),'Circunscrição IV'!F86,"excluído*"),"")</f>
        <v>655.72</v>
      </c>
      <c r="G181" s="138" t="str">
        <f>IF('Circunscrição IV'!G86&gt;0,IF(AND('Circunscrição IV'!$R86&lt;='Circunscrição IV'!G86,'Circunscrição IV'!G86&lt;='Circunscrição IV'!$S86),'Circunscrição IV'!G86,"excluído*"),"")</f>
        <v>excluído*</v>
      </c>
      <c r="H181" s="138">
        <f>IF('Circunscrição IV'!H86&gt;0,IF(AND('Circunscrição IV'!$R86&lt;='Circunscrição IV'!H86,'Circunscrição IV'!H86&lt;='Circunscrição IV'!$S86),'Circunscrição IV'!H86,"excluído*"),"")</f>
        <v>983.58</v>
      </c>
      <c r="I181" s="138">
        <f>IF('Circunscrição IV'!I86&gt;0,IF(AND('Circunscrição IV'!$R86&lt;='Circunscrição IV'!I86,'Circunscrição IV'!I86&lt;='Circunscrição IV'!$S86),'Circunscrição IV'!I86,"excluído*"),"")</f>
        <v>1250</v>
      </c>
      <c r="J181" s="139">
        <f>IF('Circunscrição IV'!J86&gt;0,IF(AND('Circunscrição IV'!$R86&lt;='Circunscrição IV'!J86,'Circunscrição IV'!J86&lt;='Circunscrição IV'!$S86),'Circunscrição IV'!J86,"excluído*"),"")</f>
        <v>1180.3</v>
      </c>
      <c r="K181" s="139">
        <f>IF('Circunscrição IV'!K86&gt;0,IF(AND('Circunscrição IV'!$R86&lt;='Circunscrição IV'!K86,'Circunscrição IV'!K86&lt;='Circunscrição IV'!$S86),'Circunscrição IV'!K86,"excluído*"),"")</f>
        <v>1437.5</v>
      </c>
      <c r="L181" s="140" t="str">
        <f>IF('Circunscrição IV'!L86&gt;0,IF(AND('Circunscrição IV'!$R86&lt;='Circunscrição IV'!L86,'Circunscrição IV'!L86&lt;='Circunscrição IV'!$S86),'Circunscrição IV'!L86,"excluído*"),"")</f>
        <v/>
      </c>
      <c r="M181" s="141" t="str">
        <f>IF('Circunscrição IV'!M86&gt;0,IF(AND('Circunscrição IV'!$R86&lt;='Circunscrição IV'!M86,'Circunscrição IV'!M86&lt;='Circunscrição IV'!$S86),'Circunscrição IV'!M86,"excluído*"),"")</f>
        <v/>
      </c>
      <c r="N181" s="142" t="str">
        <f>IF('Circunscrição IV'!N86&gt;0,IF(AND('Circunscrição IV'!$R86&lt;='Circunscrição IV'!N86,'Circunscrição IV'!N86&lt;='Circunscrição IV'!$S86),'Circunscrição IV'!N86,"excluído*"),"")</f>
        <v>excluído*</v>
      </c>
      <c r="O181" s="143" t="str">
        <f>IF('Circunscrição IV'!O86&gt;0,IF(AND('Circunscrição IV'!$R86&lt;='Circunscrição IV'!O86,'Circunscrição IV'!O86&lt;='Circunscrição IV'!$S86),'Circunscrição IV'!O86,"excluído*"),"")</f>
        <v/>
      </c>
      <c r="P181" s="144">
        <f t="shared" si="7"/>
        <v>1101.42</v>
      </c>
      <c r="R181" s="141">
        <f t="shared" si="8"/>
        <v>1101.42</v>
      </c>
      <c r="S181" s="145"/>
    </row>
    <row r="182" ht="24.0" customHeight="1">
      <c r="A182" s="63"/>
      <c r="B182" s="63"/>
      <c r="C182" s="63"/>
      <c r="D182" s="176">
        <f t="shared" ref="D182:E182" si="89">D87</f>
        <v>1</v>
      </c>
      <c r="E182" s="127" t="str">
        <f t="shared" si="89"/>
        <v>Sanitização Interna</v>
      </c>
      <c r="F182" s="128" t="str">
        <f>IF('Circunscrição IV'!F87&gt;0,IF(AND('Circunscrição IV'!$R87&lt;='Circunscrição IV'!F87,'Circunscrição IV'!F87&lt;='Circunscrição IV'!$S87),'Circunscrição IV'!F87,"excluído*"),"")</f>
        <v>excluído*</v>
      </c>
      <c r="G182" s="129">
        <f>IF('Circunscrição IV'!G87&gt;0,IF(AND('Circunscrição IV'!$R87&lt;='Circunscrição IV'!G87,'Circunscrição IV'!G87&lt;='Circunscrição IV'!$S87),'Circunscrição IV'!G87,"excluído*"),"")</f>
        <v>1116</v>
      </c>
      <c r="H182" s="128">
        <f>IF('Circunscrição IV'!H87&gt;0,IF(AND('Circunscrição IV'!$R87&lt;='Circunscrição IV'!H87,'Circunscrição IV'!H87&lt;='Circunscrição IV'!$S87),'Circunscrição IV'!H87,"excluído*"),"")</f>
        <v>909.97</v>
      </c>
      <c r="I182" s="128">
        <f>IF('Circunscrição IV'!I87&gt;0,IF(AND('Circunscrição IV'!$R87&lt;='Circunscrição IV'!I87,'Circunscrição IV'!I87&lt;='Circunscrição IV'!$S87),'Circunscrição IV'!I87,"excluído*"),"")</f>
        <v>900</v>
      </c>
      <c r="J182" s="128">
        <f>IF('Circunscrição IV'!J87&gt;0,IF(AND('Circunscrição IV'!$R87&lt;='Circunscrição IV'!J87,'Circunscrição IV'!J87&lt;='Circunscrição IV'!$S87),'Circunscrição IV'!J87,"excluído*"),"")</f>
        <v>1091.97</v>
      </c>
      <c r="K182" s="128">
        <f>IF('Circunscrição IV'!K87&gt;0,IF(AND('Circunscrição IV'!$R87&lt;='Circunscrição IV'!K87,'Circunscrição IV'!K87&lt;='Circunscrição IV'!$S87),'Circunscrição IV'!K87,"excluído*"),"")</f>
        <v>750</v>
      </c>
      <c r="L182" s="130" t="str">
        <f>IF('Circunscrição IV'!L87&gt;0,IF(AND('Circunscrição IV'!$R87&lt;='Circunscrição IV'!L87,'Circunscrição IV'!L87&lt;='Circunscrição IV'!$S87),'Circunscrição IV'!L87,"excluído*"),"")</f>
        <v/>
      </c>
      <c r="M182" s="147" t="str">
        <f>IF('Circunscrição IV'!M87&gt;0,IF(AND('Circunscrição IV'!$R87&lt;='Circunscrição IV'!M87,'Circunscrição IV'!M87&lt;='Circunscrição IV'!$S87),'Circunscrição IV'!M87,"excluído*"),"")</f>
        <v/>
      </c>
      <c r="N182" s="148" t="str">
        <f>IF('Circunscrição IV'!N87&gt;0,IF(AND('Circunscrição IV'!$R87&lt;='Circunscrição IV'!N87,'Circunscrição IV'!N87&lt;='Circunscrição IV'!$S87),'Circunscrição IV'!N87,"excluído*"),"")</f>
        <v/>
      </c>
      <c r="O182" s="149" t="str">
        <f>IF('Circunscrição IV'!O87&gt;0,IF(AND('Circunscrição IV'!$R87&lt;='Circunscrição IV'!O87,'Circunscrição IV'!O87&lt;='Circunscrição IV'!$S87),'Circunscrição IV'!O87,"excluído*"),"")</f>
        <v/>
      </c>
      <c r="P182" s="134">
        <f t="shared" si="7"/>
        <v>953.59</v>
      </c>
      <c r="R182" s="131">
        <f t="shared" si="8"/>
        <v>953.59</v>
      </c>
      <c r="S182" s="135"/>
    </row>
    <row r="183" ht="24.0" customHeight="1">
      <c r="A183" s="63"/>
      <c r="B183" s="99"/>
      <c r="C183" s="99"/>
      <c r="D183" s="239">
        <f t="shared" ref="D183:E183" si="90">D88</f>
        <v>1</v>
      </c>
      <c r="E183" s="151" t="str">
        <f t="shared" si="90"/>
        <v>Sanitização Externa</v>
      </c>
      <c r="F183" s="152" t="str">
        <f>IF('Circunscrição IV'!F88&gt;0,IF(AND('Circunscrição IV'!$R88&lt;='Circunscrição IV'!F88,'Circunscrição IV'!F88&lt;='Circunscrição IV'!$S88),'Circunscrição IV'!F88,"excluído*"),"")</f>
        <v>excluído*</v>
      </c>
      <c r="G183" s="153" t="str">
        <f>IF('Circunscrição IV'!G88&gt;0,IF(AND('Circunscrição IV'!$R88&lt;='Circunscrição IV'!G88,'Circunscrição IV'!G88&lt;='Circunscrição IV'!$S88),'Circunscrição IV'!G88,"excluído*"),"")</f>
        <v>excluído*</v>
      </c>
      <c r="H183" s="152">
        <f>IF('Circunscrição IV'!H88&gt;0,IF(AND('Circunscrição IV'!$R88&lt;='Circunscrição IV'!H88,'Circunscrição IV'!H88&lt;='Circunscrição IV'!$S88),'Circunscrição IV'!H88,"excluído*"),"")</f>
        <v>453.35</v>
      </c>
      <c r="I183" s="153">
        <f>IF('Circunscrição IV'!I88&gt;0,IF(AND('Circunscrição IV'!$R88&lt;='Circunscrição IV'!I88,'Circunscrição IV'!I88&lt;='Circunscrição IV'!$S88),'Circunscrição IV'!I88,"excluído*"),"")</f>
        <v>450</v>
      </c>
      <c r="J183" s="152">
        <f>IF('Circunscrição IV'!J88&gt;0,IF(AND('Circunscrição IV'!$R88&lt;='Circunscrição IV'!J88,'Circunscrição IV'!J88&lt;='Circunscrição IV'!$S88),'Circunscrição IV'!J88,"excluído*"),"")</f>
        <v>400</v>
      </c>
      <c r="K183" s="152">
        <f>IF('Circunscrição IV'!K88&gt;0,IF(AND('Circunscrição IV'!$R88&lt;='Circunscrição IV'!K88,'Circunscrição IV'!K88&lt;='Circunscrição IV'!$S88),'Circunscrição IV'!K88,"excluído*"),"")</f>
        <v>350</v>
      </c>
      <c r="L183" s="154" t="str">
        <f>IF('Circunscrição IV'!L88&gt;0,IF(AND('Circunscrição IV'!$R88&lt;='Circunscrição IV'!L88,'Circunscrição IV'!L88&lt;='Circunscrição IV'!$S88),'Circunscrição IV'!L88,"excluído*"),"")</f>
        <v/>
      </c>
      <c r="M183" s="155" t="str">
        <f>IF('Circunscrição IV'!M88&gt;0,IF(AND('Circunscrição IV'!$R88&lt;='Circunscrição IV'!M88,'Circunscrição IV'!M88&lt;='Circunscrição IV'!$S88),'Circunscrição IV'!M88,"excluído*"),"")</f>
        <v/>
      </c>
      <c r="N183" s="156" t="str">
        <f>IF('Circunscrição IV'!N88&gt;0,IF(AND('Circunscrição IV'!$R88&lt;='Circunscrição IV'!N88,'Circunscrição IV'!N88&lt;='Circunscrição IV'!$S88),'Circunscrição IV'!N88,"excluído*"),"")</f>
        <v/>
      </c>
      <c r="O183" s="157" t="str">
        <f>IF('Circunscrição IV'!O88&gt;0,IF(AND('Circunscrição IV'!$R88&lt;='Circunscrição IV'!O88,'Circunscrição IV'!O88&lt;='Circunscrição IV'!$S88),'Circunscrição IV'!O88,"excluído*"),"")</f>
        <v/>
      </c>
      <c r="P183" s="158">
        <f t="shared" si="7"/>
        <v>413.34</v>
      </c>
      <c r="Q183" s="159"/>
      <c r="R183" s="160">
        <f t="shared" si="8"/>
        <v>413.34</v>
      </c>
      <c r="S183" s="161"/>
    </row>
    <row r="184" ht="24.0" customHeight="1">
      <c r="A184" s="63"/>
      <c r="B184" s="226">
        <f t="shared" ref="B184:E184" si="91">B89</f>
        <v>80</v>
      </c>
      <c r="C184" s="236" t="str">
        <f t="shared" si="91"/>
        <v>Sertãozinho
Rua Antonio Seron, 254</v>
      </c>
      <c r="D184" s="240">
        <f t="shared" si="91"/>
        <v>5</v>
      </c>
      <c r="E184" s="163" t="str">
        <f t="shared" si="91"/>
        <v>Desinsetização Semestral</v>
      </c>
      <c r="F184" s="164">
        <f>IF('Circunscrição IV'!F89&gt;0,IF(AND('Circunscrição IV'!$R89&lt;='Circunscrição IV'!F89,'Circunscrição IV'!F89&lt;='Circunscrição IV'!$S89),'Circunscrição IV'!F89,"excluído*"),"")</f>
        <v>2215.46</v>
      </c>
      <c r="G184" s="165">
        <f>IF('Circunscrição IV'!G89&gt;0,IF(AND('Circunscrição IV'!$R89&lt;='Circunscrição IV'!G89,'Circunscrição IV'!G89&lt;='Circunscrição IV'!$S89),'Circunscrição IV'!G89,"excluído*"),"")</f>
        <v>3150</v>
      </c>
      <c r="H184" s="165">
        <f>IF('Circunscrição IV'!H89&gt;0,IF(AND('Circunscrição IV'!$R89&lt;='Circunscrição IV'!H89,'Circunscrição IV'!H89&lt;='Circunscrição IV'!$S89),'Circunscrição IV'!H89,"excluído*"),"")</f>
        <v>2769.33</v>
      </c>
      <c r="I184" s="164">
        <f>IF('Circunscrição IV'!I89&gt;0,IF(AND('Circunscrição IV'!$R89&lt;='Circunscrição IV'!I89,'Circunscrição IV'!I89&lt;='Circunscrição IV'!$S89),'Circunscrição IV'!I89,"excluído*"),"")</f>
        <v>2400</v>
      </c>
      <c r="J184" s="164" t="str">
        <f>IF('Circunscrição IV'!J89&gt;0,IF(AND('Circunscrição IV'!$R89&lt;='Circunscrição IV'!J89,'Circunscrição IV'!J89&lt;='Circunscrição IV'!$S89),'Circunscrição IV'!J89,"excluído*"),"")</f>
        <v>excluído*</v>
      </c>
      <c r="K184" s="164">
        <f>IF('Circunscrição IV'!K89&gt;0,IF(AND('Circunscrição IV'!$R89&lt;='Circunscrição IV'!K89,'Circunscrição IV'!K89&lt;='Circunscrição IV'!$S89),'Circunscrição IV'!K89,"excluído*"),"")</f>
        <v>1500</v>
      </c>
      <c r="L184" s="166">
        <f>IF('Circunscrição IV'!L89&gt;0,IF(AND('Circunscrição IV'!$R89&lt;='Circunscrição IV'!L89,'Circunscrição IV'!L89&lt;='Circunscrição IV'!$S89),'Circunscrição IV'!L89,"excluído*"),"")</f>
        <v>2437.01</v>
      </c>
      <c r="M184" s="167">
        <f>IF('Circunscrição IV'!M89&gt;0,IF(AND('Circunscrição IV'!$R89&lt;='Circunscrição IV'!M89,'Circunscrição IV'!M89&lt;='Circunscrição IV'!$S89),'Circunscrição IV'!M89,"excluído*"),"")</f>
        <v>3129.340171</v>
      </c>
      <c r="N184" s="168" t="str">
        <f>IF('Circunscrição IV'!N89&gt;0,IF(AND('Circunscrição IV'!$R89&lt;='Circunscrição IV'!N89,'Circunscrição IV'!N89&lt;='Circunscrição IV'!$S89),'Circunscrição IV'!N89,"excluído*"),"")</f>
        <v>excluído*</v>
      </c>
      <c r="O184" s="169" t="str">
        <f>IF('Circunscrição IV'!O89&gt;0,IF(AND('Circunscrição IV'!$R89&lt;='Circunscrição IV'!O89,'Circunscrição IV'!O89&lt;='Circunscrição IV'!$S89),'Circunscrição IV'!O89,"excluído*"),"")</f>
        <v/>
      </c>
      <c r="P184" s="170">
        <f t="shared" si="7"/>
        <v>2514.45</v>
      </c>
      <c r="Q184" s="171"/>
      <c r="R184" s="167">
        <f t="shared" si="8"/>
        <v>12572.25</v>
      </c>
      <c r="S184" s="172"/>
    </row>
    <row r="185" ht="24.0" customHeight="1">
      <c r="A185" s="63"/>
      <c r="B185" s="63"/>
      <c r="C185" s="63"/>
      <c r="D185" s="238">
        <f t="shared" ref="D185:E185" si="92">D90</f>
        <v>1</v>
      </c>
      <c r="E185" s="137" t="str">
        <f t="shared" si="92"/>
        <v>Desinsetização Extraordinária</v>
      </c>
      <c r="F185" s="138">
        <f>IF('Circunscrição IV'!F90&gt;0,IF(AND('Circunscrição IV'!$R90&lt;='Circunscrição IV'!F90,'Circunscrição IV'!F90&lt;='Circunscrição IV'!$S90),'Circunscrição IV'!F90,"excluído*"),"")</f>
        <v>2769.33</v>
      </c>
      <c r="G185" s="138">
        <f>IF('Circunscrição IV'!G90&gt;0,IF(AND('Circunscrição IV'!$R90&lt;='Circunscrição IV'!G90,'Circunscrição IV'!G90&lt;='Circunscrição IV'!$S90),'Circunscrição IV'!G90,"excluído*"),"")</f>
        <v>2835</v>
      </c>
      <c r="H185" s="138">
        <f>IF('Circunscrição IV'!H90&gt;0,IF(AND('Circunscrição IV'!$R90&lt;='Circunscrição IV'!H90,'Circunscrição IV'!H90&lt;='Circunscrição IV'!$S90),'Circunscrição IV'!H90,"excluído*"),"")</f>
        <v>2769.33</v>
      </c>
      <c r="I185" s="138">
        <f>IF('Circunscrição IV'!I90&gt;0,IF(AND('Circunscrição IV'!$R90&lt;='Circunscrição IV'!I90,'Circunscrição IV'!I90&lt;='Circunscrição IV'!$S90),'Circunscrição IV'!I90,"excluído*"),"")</f>
        <v>1200</v>
      </c>
      <c r="J185" s="139" t="str">
        <f>IF('Circunscrição IV'!J90&gt;0,IF(AND('Circunscrição IV'!$R90&lt;='Circunscrição IV'!J90,'Circunscrição IV'!J90&lt;='Circunscrição IV'!$S90),'Circunscrição IV'!J90,"excluído*"),"")</f>
        <v>excluído*</v>
      </c>
      <c r="K185" s="139">
        <f>IF('Circunscrição IV'!K90&gt;0,IF(AND('Circunscrição IV'!$R90&lt;='Circunscrição IV'!K90,'Circunscrição IV'!K90&lt;='Circunscrição IV'!$S90),'Circunscrição IV'!K90,"excluído*"),"")</f>
        <v>1725</v>
      </c>
      <c r="L185" s="140" t="str">
        <f>IF('Circunscrição IV'!L90&gt;0,IF(AND('Circunscrição IV'!$R90&lt;='Circunscrição IV'!L90,'Circunscrição IV'!L90&lt;='Circunscrição IV'!$S90),'Circunscrição IV'!L90,"excluído*"),"")</f>
        <v/>
      </c>
      <c r="M185" s="141" t="str">
        <f>IF('Circunscrição IV'!M90&gt;0,IF(AND('Circunscrição IV'!$R90&lt;='Circunscrição IV'!M90,'Circunscrição IV'!M90&lt;='Circunscrição IV'!$S90),'Circunscrição IV'!M90,"excluído*"),"")</f>
        <v/>
      </c>
      <c r="N185" s="142" t="str">
        <f>IF('Circunscrição IV'!N90&gt;0,IF(AND('Circunscrição IV'!$R90&lt;='Circunscrição IV'!N90,'Circunscrição IV'!N90&lt;='Circunscrição IV'!$S90),'Circunscrição IV'!N90,"excluído*"),"")</f>
        <v>excluído*</v>
      </c>
      <c r="O185" s="143" t="str">
        <f>IF('Circunscrição IV'!O90&gt;0,IF(AND('Circunscrição IV'!$R90&lt;='Circunscrição IV'!O90,'Circunscrição IV'!O90&lt;='Circunscrição IV'!$S90),'Circunscrição IV'!O90,"excluído*"),"")</f>
        <v/>
      </c>
      <c r="P185" s="144">
        <f t="shared" si="7"/>
        <v>2259.73</v>
      </c>
      <c r="R185" s="141">
        <f t="shared" si="8"/>
        <v>2259.73</v>
      </c>
      <c r="S185" s="145"/>
    </row>
    <row r="186" ht="24.0" customHeight="1">
      <c r="A186" s="63"/>
      <c r="B186" s="63"/>
      <c r="C186" s="63"/>
      <c r="D186" s="176">
        <f t="shared" ref="D186:E186" si="93">D91</f>
        <v>1</v>
      </c>
      <c r="E186" s="127" t="str">
        <f t="shared" si="93"/>
        <v>Sanitização Interna</v>
      </c>
      <c r="F186" s="128">
        <f>IF('Circunscrição IV'!F91&gt;0,IF(AND('Circunscrição IV'!$R91&lt;='Circunscrição IV'!F91,'Circunscrição IV'!F91&lt;='Circunscrição IV'!$S91),'Circunscrição IV'!F91,"excluído*"),"")</f>
        <v>991.61</v>
      </c>
      <c r="G186" s="129">
        <f>IF('Circunscrição IV'!G91&gt;0,IF(AND('Circunscrição IV'!$R91&lt;='Circunscrição IV'!G91,'Circunscrição IV'!G91&lt;='Circunscrição IV'!$S91),'Circunscrição IV'!G91,"excluído*"),"")</f>
        <v>2196</v>
      </c>
      <c r="H186" s="128">
        <f>IF('Circunscrição IV'!H91&gt;0,IF(AND('Circunscrição IV'!$R91&lt;='Circunscrição IV'!H91,'Circunscrição IV'!H91&lt;='Circunscrição IV'!$S91),'Circunscrição IV'!H91,"excluído*"),"")</f>
        <v>3718.53</v>
      </c>
      <c r="I186" s="128">
        <f>IF('Circunscrição IV'!I91&gt;0,IF(AND('Circunscrição IV'!$R91&lt;='Circunscrição IV'!I91,'Circunscrição IV'!I91&lt;='Circunscrição IV'!$S91),'Circunscrição IV'!I91,"excluído*"),"")</f>
        <v>1685.73</v>
      </c>
      <c r="J186" s="128" t="str">
        <f>IF('Circunscrição IV'!J91&gt;0,IF(AND('Circunscrição IV'!$R91&lt;='Circunscrição IV'!J91,'Circunscrição IV'!J91&lt;='Circunscrição IV'!$S91),'Circunscrição IV'!J91,"excluído*"),"")</f>
        <v>excluído*</v>
      </c>
      <c r="K186" s="128">
        <f>IF('Circunscrição IV'!K91&gt;0,IF(AND('Circunscrição IV'!$R91&lt;='Circunscrição IV'!K91,'Circunscrição IV'!K91&lt;='Circunscrição IV'!$S91),'Circunscrição IV'!K91,"excluído*"),"")</f>
        <v>1050</v>
      </c>
      <c r="L186" s="130" t="str">
        <f>IF('Circunscrição IV'!L91&gt;0,IF(AND('Circunscrição IV'!$R91&lt;='Circunscrição IV'!L91,'Circunscrição IV'!L91&lt;='Circunscrição IV'!$S91),'Circunscrição IV'!L91,"excluído*"),"")</f>
        <v/>
      </c>
      <c r="M186" s="147" t="str">
        <f>IF('Circunscrição IV'!M91&gt;0,IF(AND('Circunscrição IV'!$R91&lt;='Circunscrição IV'!M91,'Circunscrição IV'!M91&lt;='Circunscrição IV'!$S91),'Circunscrição IV'!M91,"excluído*"),"")</f>
        <v/>
      </c>
      <c r="N186" s="148" t="str">
        <f>IF('Circunscrição IV'!N91&gt;0,IF(AND('Circunscrição IV'!$R91&lt;='Circunscrição IV'!N91,'Circunscrição IV'!N91&lt;='Circunscrição IV'!$S91),'Circunscrição IV'!N91,"excluído*"),"")</f>
        <v/>
      </c>
      <c r="O186" s="149" t="str">
        <f>IF('Circunscrição IV'!O91&gt;0,IF(AND('Circunscrição IV'!$R91&lt;='Circunscrição IV'!O91,'Circunscrição IV'!O91&lt;='Circunscrição IV'!$S91),'Circunscrição IV'!O91,"excluído*"),"")</f>
        <v/>
      </c>
      <c r="P186" s="134">
        <f t="shared" si="7"/>
        <v>1928.37</v>
      </c>
      <c r="R186" s="131">
        <f t="shared" si="8"/>
        <v>1928.37</v>
      </c>
      <c r="S186" s="135"/>
    </row>
    <row r="187" ht="24.0" customHeight="1">
      <c r="A187" s="63"/>
      <c r="B187" s="99"/>
      <c r="C187" s="99"/>
      <c r="D187" s="239">
        <f t="shared" ref="D187:E187" si="94">D92</f>
        <v>1</v>
      </c>
      <c r="E187" s="151" t="str">
        <f t="shared" si="94"/>
        <v>Sanitização Externa</v>
      </c>
      <c r="F187" s="152" t="str">
        <f>IF('Circunscrição IV'!F92&gt;0,IF(AND('Circunscrição IV'!$R92&lt;='Circunscrição IV'!F92,'Circunscrição IV'!F92&lt;='Circunscrição IV'!$S92),'Circunscrição IV'!F92,"excluído*"),"")</f>
        <v>excluído*</v>
      </c>
      <c r="G187" s="153" t="str">
        <f>IF('Circunscrição IV'!G92&gt;0,IF(AND('Circunscrição IV'!$R92&lt;='Circunscrição IV'!G92,'Circunscrição IV'!G92&lt;='Circunscrição IV'!$S92),'Circunscrição IV'!G92,"excluído*"),"")</f>
        <v>excluído*</v>
      </c>
      <c r="H187" s="152">
        <f>IF('Circunscrição IV'!H92&gt;0,IF(AND('Circunscrição IV'!$R92&lt;='Circunscrição IV'!H92,'Circunscrição IV'!H92&lt;='Circunscrição IV'!$S92),'Circunscrição IV'!H92,"excluído*"),"")</f>
        <v>435.46</v>
      </c>
      <c r="I187" s="153">
        <f>IF('Circunscrição IV'!I92&gt;0,IF(AND('Circunscrição IV'!$R92&lt;='Circunscrição IV'!I92,'Circunscrição IV'!I92&lt;='Circunscrição IV'!$S92),'Circunscrição IV'!I92,"excluído*"),"")</f>
        <v>400</v>
      </c>
      <c r="J187" s="152">
        <f>IF('Circunscrição IV'!J92&gt;0,IF(AND('Circunscrição IV'!$R92&lt;='Circunscrição IV'!J92,'Circunscrição IV'!J92&lt;='Circunscrição IV'!$S92),'Circunscrição IV'!J92,"excluído*"),"")</f>
        <v>522.56</v>
      </c>
      <c r="K187" s="152">
        <f>IF('Circunscrição IV'!K92&gt;0,IF(AND('Circunscrição IV'!$R92&lt;='Circunscrição IV'!K92,'Circunscrição IV'!K92&lt;='Circunscrição IV'!$S92),'Circunscrição IV'!K92,"excluído*"),"")</f>
        <v>450</v>
      </c>
      <c r="L187" s="154" t="str">
        <f>IF('Circunscrição IV'!L92&gt;0,IF(AND('Circunscrição IV'!$R92&lt;='Circunscrição IV'!L92,'Circunscrição IV'!L92&lt;='Circunscrição IV'!$S92),'Circunscrição IV'!L92,"excluído*"),"")</f>
        <v/>
      </c>
      <c r="M187" s="155" t="str">
        <f>IF('Circunscrição IV'!M92&gt;0,IF(AND('Circunscrição IV'!$R92&lt;='Circunscrição IV'!M92,'Circunscrição IV'!M92&lt;='Circunscrição IV'!$S92),'Circunscrição IV'!M92,"excluído*"),"")</f>
        <v/>
      </c>
      <c r="N187" s="156" t="str">
        <f>IF('Circunscrição IV'!N92&gt;0,IF(AND('Circunscrição IV'!$R92&lt;='Circunscrição IV'!N92,'Circunscrição IV'!N92&lt;='Circunscrição IV'!$S92),'Circunscrição IV'!N92,"excluído*"),"")</f>
        <v/>
      </c>
      <c r="O187" s="157" t="str">
        <f>IF('Circunscrição IV'!O92&gt;0,IF(AND('Circunscrição IV'!$R92&lt;='Circunscrição IV'!O92,'Circunscrição IV'!O92&lt;='Circunscrição IV'!$S92),'Circunscrição IV'!O92,"excluído*"),"")</f>
        <v/>
      </c>
      <c r="P187" s="158">
        <f t="shared" si="7"/>
        <v>452.01</v>
      </c>
      <c r="Q187" s="159"/>
      <c r="R187" s="160">
        <f t="shared" si="8"/>
        <v>452.01</v>
      </c>
      <c r="S187" s="161"/>
    </row>
    <row r="188" ht="24.0" customHeight="1">
      <c r="A188" s="63"/>
      <c r="B188" s="226">
        <f t="shared" ref="B188:E188" si="95">B93</f>
        <v>81</v>
      </c>
      <c r="C188" s="236" t="str">
        <f t="shared" si="95"/>
        <v>Taquaritinga
Av. Vicente José Parise, 1380  </v>
      </c>
      <c r="D188" s="240">
        <f t="shared" si="95"/>
        <v>5</v>
      </c>
      <c r="E188" s="163" t="str">
        <f t="shared" si="95"/>
        <v>Desinsetização Semestral</v>
      </c>
      <c r="F188" s="164">
        <f>IF('Circunscrição IV'!F93&gt;0,IF(AND('Circunscrição IV'!$R93&lt;='Circunscrição IV'!F93,'Circunscrição IV'!F93&lt;='Circunscrição IV'!$S93),'Circunscrição IV'!F93,"excluído*"),"")</f>
        <v>810.38</v>
      </c>
      <c r="G188" s="165">
        <f>IF('Circunscrição IV'!G93&gt;0,IF(AND('Circunscrição IV'!$R93&lt;='Circunscrição IV'!G93,'Circunscrição IV'!G93&lt;='Circunscrição IV'!$S93),'Circunscrição IV'!G93,"excluído*"),"")</f>
        <v>2350</v>
      </c>
      <c r="H188" s="165" t="str">
        <f>IF('Circunscrição IV'!H93&gt;0,IF(AND('Circunscrição IV'!$R93&lt;='Circunscrição IV'!H93,'Circunscrição IV'!H93&lt;='Circunscrição IV'!$S93),'Circunscrição IV'!H93,"excluído*"),"")</f>
        <v>excluído*</v>
      </c>
      <c r="I188" s="164">
        <f>IF('Circunscrição IV'!I93&gt;0,IF(AND('Circunscrição IV'!$R93&lt;='Circunscrição IV'!I93,'Circunscrição IV'!I93&lt;='Circunscrição IV'!$S93),'Circunscrição IV'!I93,"excluído*"),"")</f>
        <v>1300</v>
      </c>
      <c r="J188" s="164">
        <f>IF('Circunscrição IV'!J93&gt;0,IF(AND('Circunscrição IV'!$R93&lt;='Circunscrição IV'!J93,'Circunscrição IV'!J93&lt;='Circunscrição IV'!$S93),'Circunscrição IV'!J93,"excluído*"),"")</f>
        <v>1823.35</v>
      </c>
      <c r="K188" s="164">
        <f>IF('Circunscrição IV'!K93&gt;0,IF(AND('Circunscrição IV'!$R93&lt;='Circunscrição IV'!K93,'Circunscrição IV'!K93&lt;='Circunscrição IV'!$S93),'Circunscrição IV'!K93,"excluído*"),"")</f>
        <v>1050</v>
      </c>
      <c r="L188" s="166">
        <f>IF('Circunscrição IV'!L93&gt;0,IF(AND('Circunscrição IV'!$R93&lt;='Circunscrição IV'!L93,'Circunscrição IV'!L93&lt;='Circunscrição IV'!$S93),'Circunscrição IV'!L93,"excluído*"),"")</f>
        <v>891.41</v>
      </c>
      <c r="M188" s="167">
        <f>IF('Circunscrição IV'!M93&gt;0,IF(AND('Circunscrição IV'!$R93&lt;='Circunscrição IV'!M93,'Circunscrição IV'!M93&lt;='Circunscrição IV'!$S93),'Circunscrição IV'!M93,"excluído*"),"")</f>
        <v>1144.650667</v>
      </c>
      <c r="N188" s="168">
        <f>IF('Circunscrição IV'!N93&gt;0,IF(AND('Circunscrição IV'!$R93&lt;='Circunscrição IV'!N93,'Circunscrição IV'!N93&lt;='Circunscrição IV'!$S93),'Circunscrição IV'!N93,"excluído*"),"")</f>
        <v>379.74</v>
      </c>
      <c r="O188" s="169" t="str">
        <f>IF('Circunscrição IV'!O93&gt;0,IF(AND('Circunscrição IV'!$R93&lt;='Circunscrição IV'!O93,'Circunscrição IV'!O93&lt;='Circunscrição IV'!$S93),'Circunscrição IV'!O93,"excluído*"),"")</f>
        <v/>
      </c>
      <c r="P188" s="170">
        <f t="shared" si="7"/>
        <v>1218.69</v>
      </c>
      <c r="Q188" s="171"/>
      <c r="R188" s="167">
        <f t="shared" si="8"/>
        <v>6093.45</v>
      </c>
      <c r="S188" s="172"/>
    </row>
    <row r="189" ht="24.0" customHeight="1">
      <c r="A189" s="63"/>
      <c r="B189" s="63"/>
      <c r="C189" s="63"/>
      <c r="D189" s="238">
        <f t="shared" ref="D189:E189" si="96">D94</f>
        <v>1</v>
      </c>
      <c r="E189" s="137" t="str">
        <f t="shared" si="96"/>
        <v>Desinsetização Extraordinária</v>
      </c>
      <c r="F189" s="138">
        <f>IF('Circunscrição IV'!F94&gt;0,IF(AND('Circunscrição IV'!$R94&lt;='Circunscrição IV'!F94,'Circunscrição IV'!F94&lt;='Circunscrição IV'!$S94),'Circunscrição IV'!F94,"excluído*"),"")</f>
        <v>1012.97</v>
      </c>
      <c r="G189" s="138">
        <f>IF('Circunscrição IV'!G94&gt;0,IF(AND('Circunscrição IV'!$R94&lt;='Circunscrição IV'!G94,'Circunscrição IV'!G94&lt;='Circunscrição IV'!$S94),'Circunscrição IV'!G94,"excluído*"),"")</f>
        <v>2115</v>
      </c>
      <c r="H189" s="138" t="str">
        <f>IF('Circunscrição IV'!H94&gt;0,IF(AND('Circunscrição IV'!$R94&lt;='Circunscrição IV'!H94,'Circunscrição IV'!H94&lt;='Circunscrição IV'!$S94),'Circunscrição IV'!H94,"excluído*"),"")</f>
        <v>excluído*</v>
      </c>
      <c r="I189" s="138">
        <f>IF('Circunscrição IV'!I94&gt;0,IF(AND('Circunscrição IV'!$R94&lt;='Circunscrição IV'!I94,'Circunscrição IV'!I94&lt;='Circunscrição IV'!$S94),'Circunscrição IV'!I94,"excluído*"),"")</f>
        <v>650</v>
      </c>
      <c r="J189" s="139">
        <f>IF('Circunscrição IV'!J94&gt;0,IF(AND('Circunscrição IV'!$R94&lt;='Circunscrição IV'!J94,'Circunscrição IV'!J94&lt;='Circunscrição IV'!$S94),'Circunscrição IV'!J94,"excluído*"),"")</f>
        <v>1823.35</v>
      </c>
      <c r="K189" s="139">
        <f>IF('Circunscrição IV'!K94&gt;0,IF(AND('Circunscrição IV'!$R94&lt;='Circunscrição IV'!K94,'Circunscrição IV'!K94&lt;='Circunscrição IV'!$S94),'Circunscrição IV'!K94,"excluído*"),"")</f>
        <v>1207.5</v>
      </c>
      <c r="L189" s="140" t="str">
        <f>IF('Circunscrição IV'!L94&gt;0,IF(AND('Circunscrição IV'!$R94&lt;='Circunscrição IV'!L94,'Circunscrição IV'!L94&lt;='Circunscrição IV'!$S94),'Circunscrição IV'!L94,"excluído*"),"")</f>
        <v/>
      </c>
      <c r="M189" s="141" t="str">
        <f>IF('Circunscrição IV'!M94&gt;0,IF(AND('Circunscrição IV'!$R94&lt;='Circunscrição IV'!M94,'Circunscrição IV'!M94&lt;='Circunscrição IV'!$S94),'Circunscrição IV'!M94,"excluído*"),"")</f>
        <v/>
      </c>
      <c r="N189" s="142">
        <f>IF('Circunscrição IV'!N94&gt;0,IF(AND('Circunscrição IV'!$R94&lt;='Circunscrição IV'!N94,'Circunscrição IV'!N94&lt;='Circunscrição IV'!$S94),'Circunscrição IV'!N94,"excluído*"),"")</f>
        <v>379.74</v>
      </c>
      <c r="O189" s="143" t="str">
        <f>IF('Circunscrição IV'!O94&gt;0,IF(AND('Circunscrição IV'!$R94&lt;='Circunscrição IV'!O94,'Circunscrição IV'!O94&lt;='Circunscrição IV'!$S94),'Circunscrição IV'!O94,"excluído*"),"")</f>
        <v/>
      </c>
      <c r="P189" s="144">
        <f t="shared" si="7"/>
        <v>1198.09</v>
      </c>
      <c r="R189" s="141">
        <f t="shared" si="8"/>
        <v>1198.09</v>
      </c>
      <c r="S189" s="145"/>
    </row>
    <row r="190" ht="24.0" customHeight="1">
      <c r="A190" s="63"/>
      <c r="B190" s="63"/>
      <c r="C190" s="63"/>
      <c r="D190" s="176">
        <f t="shared" ref="D190:E190" si="97">D95</f>
        <v>1</v>
      </c>
      <c r="E190" s="127" t="str">
        <f t="shared" si="97"/>
        <v>Sanitização Interna</v>
      </c>
      <c r="F190" s="128" t="str">
        <f>IF('Circunscrição IV'!F95&gt;0,IF(AND('Circunscrição IV'!$R95&lt;='Circunscrição IV'!F95,'Circunscrição IV'!F95&lt;='Circunscrição IV'!$S95),'Circunscrição IV'!F95,"excluído*"),"")</f>
        <v>excluído*</v>
      </c>
      <c r="G190" s="129">
        <f>IF('Circunscrição IV'!G95&gt;0,IF(AND('Circunscrição IV'!$R95&lt;='Circunscrição IV'!G95,'Circunscrição IV'!G95&lt;='Circunscrição IV'!$S95),'Circunscrição IV'!G95,"excluído*"),"")</f>
        <v>1116</v>
      </c>
      <c r="H190" s="128">
        <f>IF('Circunscrição IV'!H95&gt;0,IF(AND('Circunscrição IV'!$R95&lt;='Circunscrição IV'!H95,'Circunscrição IV'!H95&lt;='Circunscrição IV'!$S95),'Circunscrição IV'!H95,"excluído*"),"")</f>
        <v>1087.5</v>
      </c>
      <c r="I190" s="128">
        <f>IF('Circunscrição IV'!I95&gt;0,IF(AND('Circunscrição IV'!$R95&lt;='Circunscrição IV'!I95,'Circunscrição IV'!I95&lt;='Circunscrição IV'!$S95),'Circunscrição IV'!I95,"excluído*"),"")</f>
        <v>680</v>
      </c>
      <c r="J190" s="128" t="str">
        <f>IF('Circunscrição IV'!J95&gt;0,IF(AND('Circunscrição IV'!$R95&lt;='Circunscrição IV'!J95,'Circunscrição IV'!J95&lt;='Circunscrição IV'!$S95),'Circunscrição IV'!J95,"excluído*"),"")</f>
        <v>excluído*</v>
      </c>
      <c r="K190" s="128">
        <f>IF('Circunscrição IV'!K95&gt;0,IF(AND('Circunscrição IV'!$R95&lt;='Circunscrição IV'!K95,'Circunscrição IV'!K95&lt;='Circunscrição IV'!$S95),'Circunscrição IV'!K95,"excluído*"),"")</f>
        <v>600</v>
      </c>
      <c r="L190" s="130" t="str">
        <f>IF('Circunscrição IV'!L95&gt;0,IF(AND('Circunscrição IV'!$R95&lt;='Circunscrição IV'!L95,'Circunscrição IV'!L95&lt;='Circunscrição IV'!$S95),'Circunscrição IV'!L95,"excluído*"),"")</f>
        <v/>
      </c>
      <c r="M190" s="147" t="str">
        <f>IF('Circunscrição IV'!M95&gt;0,IF(AND('Circunscrição IV'!$R95&lt;='Circunscrição IV'!M95,'Circunscrição IV'!M95&lt;='Circunscrição IV'!$S95),'Circunscrição IV'!M95,"excluído*"),"")</f>
        <v/>
      </c>
      <c r="N190" s="148" t="str">
        <f>IF('Circunscrição IV'!N95&gt;0,IF(AND('Circunscrição IV'!$R95&lt;='Circunscrição IV'!N95,'Circunscrição IV'!N95&lt;='Circunscrição IV'!$S95),'Circunscrição IV'!N95,"excluído*"),"")</f>
        <v/>
      </c>
      <c r="O190" s="149" t="str">
        <f>IF('Circunscrição IV'!O95&gt;0,IF(AND('Circunscrição IV'!$R95&lt;='Circunscrição IV'!O95,'Circunscrição IV'!O95&lt;='Circunscrição IV'!$S95),'Circunscrição IV'!O95,"excluído*"),"")</f>
        <v/>
      </c>
      <c r="P190" s="134">
        <f t="shared" si="7"/>
        <v>870.88</v>
      </c>
      <c r="R190" s="131">
        <f t="shared" si="8"/>
        <v>870.88</v>
      </c>
      <c r="S190" s="135"/>
    </row>
    <row r="191" ht="24.0" customHeight="1">
      <c r="A191" s="99"/>
      <c r="B191" s="99"/>
      <c r="C191" s="99"/>
      <c r="D191" s="239">
        <f t="shared" ref="D191:E191" si="98">D96</f>
        <v>1</v>
      </c>
      <c r="E191" s="151" t="str">
        <f t="shared" si="98"/>
        <v>Sanitização Externa</v>
      </c>
      <c r="F191" s="152" t="str">
        <f>IF('Circunscrição IV'!F96&gt;0,IF(AND('Circunscrição IV'!$R96&lt;='Circunscrição IV'!F96,'Circunscrição IV'!F96&lt;='Circunscrição IV'!$S96),'Circunscrição IV'!F96,"excluído*"),"")</f>
        <v>excluído*</v>
      </c>
      <c r="G191" s="153" t="str">
        <f>IF('Circunscrição IV'!G96&gt;0,IF(AND('Circunscrição IV'!$R96&lt;='Circunscrição IV'!G96,'Circunscrição IV'!G96&lt;='Circunscrição IV'!$S96),'Circunscrição IV'!G96,"excluído*"),"")</f>
        <v>excluído*</v>
      </c>
      <c r="H191" s="152">
        <f>IF('Circunscrição IV'!H96&gt;0,IF(AND('Circunscrição IV'!$R96&lt;='Circunscrição IV'!H96,'Circunscrição IV'!H96&lt;='Circunscrição IV'!$S96),'Circunscrição IV'!H96,"excluído*"),"")</f>
        <v>431.95</v>
      </c>
      <c r="I191" s="153">
        <f>IF('Circunscrição IV'!I96&gt;0,IF(AND('Circunscrição IV'!$R96&lt;='Circunscrição IV'!I96,'Circunscrição IV'!I96&lt;='Circunscrição IV'!$S96),'Circunscrição IV'!I96,"excluído*"),"")</f>
        <v>500</v>
      </c>
      <c r="J191" s="152">
        <f>IF('Circunscrição IV'!J96&gt;0,IF(AND('Circunscrição IV'!$R96&lt;='Circunscrição IV'!J96,'Circunscrição IV'!J96&lt;='Circunscrição IV'!$S96),'Circunscrição IV'!J96,"excluído*"),"")</f>
        <v>518.35</v>
      </c>
      <c r="K191" s="152">
        <f>IF('Circunscrição IV'!K96&gt;0,IF(AND('Circunscrição IV'!$R96&lt;='Circunscrição IV'!K96,'Circunscrição IV'!K96&lt;='Circunscrição IV'!$S96),'Circunscrição IV'!K96,"excluído*"),"")</f>
        <v>450</v>
      </c>
      <c r="L191" s="154" t="str">
        <f>IF('Circunscrição IV'!L96&gt;0,IF(AND('Circunscrição IV'!$R96&lt;='Circunscrição IV'!L96,'Circunscrição IV'!L96&lt;='Circunscrição IV'!$S96),'Circunscrição IV'!L96,"excluído*"),"")</f>
        <v/>
      </c>
      <c r="M191" s="155" t="str">
        <f>IF('Circunscrição IV'!M96&gt;0,IF(AND('Circunscrição IV'!$R96&lt;='Circunscrição IV'!M96,'Circunscrição IV'!M96&lt;='Circunscrição IV'!$S96),'Circunscrição IV'!M96,"excluído*"),"")</f>
        <v/>
      </c>
      <c r="N191" s="156" t="str">
        <f>IF('Circunscrição IV'!N96&gt;0,IF(AND('Circunscrição IV'!$R96&lt;='Circunscrição IV'!N96,'Circunscrição IV'!N96&lt;='Circunscrição IV'!$S96),'Circunscrição IV'!N96,"excluído*"),"")</f>
        <v/>
      </c>
      <c r="O191" s="157" t="str">
        <f>IF('Circunscrição IV'!O96&gt;0,IF(AND('Circunscrição IV'!$R96&lt;='Circunscrição IV'!O96,'Circunscrição IV'!O96&lt;='Circunscrição IV'!$S96),'Circunscrição IV'!O96,"excluído*"),"")</f>
        <v/>
      </c>
      <c r="P191" s="158">
        <f t="shared" si="7"/>
        <v>475.08</v>
      </c>
      <c r="Q191" s="159"/>
      <c r="R191" s="160">
        <f t="shared" si="8"/>
        <v>475.08</v>
      </c>
      <c r="S191" s="161"/>
    </row>
    <row r="192" ht="24.0" customHeight="1">
      <c r="A192" s="173"/>
      <c r="B192" s="174"/>
      <c r="C192" s="175"/>
      <c r="D192" s="241"/>
      <c r="E192" s="242"/>
      <c r="F192" s="243"/>
      <c r="G192" s="244"/>
      <c r="H192" s="243"/>
      <c r="I192" s="243"/>
      <c r="J192" s="182"/>
      <c r="K192" s="182"/>
      <c r="L192" s="245"/>
      <c r="M192" s="182"/>
      <c r="N192" s="182"/>
      <c r="O192" s="182"/>
      <c r="P192" s="246"/>
      <c r="Q192" s="246"/>
      <c r="R192" s="182"/>
      <c r="S192" s="182"/>
    </row>
    <row r="193" ht="16.5" customHeight="1">
      <c r="A193" s="183" t="s">
        <v>74</v>
      </c>
      <c r="B193" s="184"/>
      <c r="C193" s="184"/>
      <c r="D193" s="185"/>
      <c r="E193" s="185"/>
      <c r="F193" s="184"/>
      <c r="G193" s="186"/>
      <c r="H193" s="184"/>
      <c r="I193" s="184"/>
      <c r="J193" s="184"/>
      <c r="K193" s="184"/>
      <c r="L193" s="186"/>
      <c r="M193" s="184"/>
      <c r="N193" s="184"/>
      <c r="O193" s="184"/>
      <c r="P193" s="184"/>
      <c r="Q193" s="184"/>
      <c r="R193" s="184"/>
      <c r="S193" s="184"/>
    </row>
    <row r="194" ht="12.75" customHeight="1">
      <c r="A194" s="187" t="s">
        <v>75</v>
      </c>
      <c r="B194" s="184"/>
      <c r="C194" s="184"/>
      <c r="D194" s="185"/>
      <c r="E194" s="185"/>
      <c r="F194" s="184"/>
      <c r="G194" s="186"/>
      <c r="H194" s="184"/>
      <c r="I194" s="184"/>
      <c r="J194" s="184"/>
      <c r="K194" s="184"/>
      <c r="L194" s="186"/>
      <c r="M194" s="184"/>
      <c r="N194" s="184"/>
      <c r="O194" s="184"/>
      <c r="P194" s="184"/>
      <c r="Q194" s="184"/>
      <c r="R194" s="184"/>
      <c r="S194" s="184"/>
    </row>
    <row r="195" ht="12.75" customHeight="1">
      <c r="B195" s="184"/>
      <c r="D195" s="110"/>
      <c r="E195" s="110"/>
      <c r="G195" s="112"/>
      <c r="L195" s="112"/>
    </row>
    <row r="196" ht="12.75" customHeight="1">
      <c r="D196" s="110"/>
      <c r="E196" s="110"/>
      <c r="G196" s="112"/>
      <c r="L196" s="112"/>
      <c r="S196" s="112"/>
    </row>
    <row r="197" ht="12.75" customHeight="1">
      <c r="D197" s="110"/>
      <c r="E197" s="110"/>
      <c r="G197" s="112"/>
      <c r="L197" s="112"/>
      <c r="Q197" s="247"/>
    </row>
    <row r="198" ht="12.75" customHeight="1">
      <c r="D198" s="110"/>
      <c r="E198" s="110"/>
      <c r="G198" s="112"/>
      <c r="L198" s="112"/>
      <c r="Q198" s="247"/>
    </row>
    <row r="199" ht="12.75" customHeight="1">
      <c r="D199" s="110"/>
      <c r="E199" s="110"/>
      <c r="G199" s="112"/>
      <c r="L199" s="112"/>
      <c r="S199" s="112"/>
    </row>
    <row r="200" ht="12.75" customHeight="1">
      <c r="D200" s="110"/>
      <c r="E200" s="110"/>
      <c r="G200" s="112"/>
      <c r="L200" s="112"/>
    </row>
    <row r="201" ht="12.75" customHeight="1">
      <c r="D201" s="110"/>
      <c r="E201" s="110"/>
      <c r="G201" s="112"/>
      <c r="L201" s="112"/>
    </row>
    <row r="202" ht="12.75" customHeight="1">
      <c r="D202" s="110"/>
      <c r="E202" s="110"/>
      <c r="G202" s="112"/>
      <c r="L202" s="112"/>
      <c r="S202" s="248"/>
    </row>
    <row r="203" ht="12.75" customHeight="1">
      <c r="D203" s="110"/>
      <c r="E203" s="110"/>
      <c r="G203" s="112"/>
      <c r="L203" s="112"/>
    </row>
    <row r="204" ht="12.75" customHeight="1">
      <c r="D204" s="110"/>
      <c r="E204" s="110"/>
      <c r="G204" s="112"/>
      <c r="L204" s="112"/>
    </row>
    <row r="205" ht="12.75" customHeight="1">
      <c r="D205" s="110"/>
      <c r="E205" s="110"/>
      <c r="G205" s="112"/>
      <c r="L205" s="112"/>
    </row>
    <row r="206" ht="12.75" customHeight="1">
      <c r="D206" s="110"/>
      <c r="E206" s="110"/>
      <c r="G206" s="112"/>
      <c r="L206" s="112"/>
    </row>
    <row r="207" ht="12.75" customHeight="1">
      <c r="D207" s="110"/>
      <c r="E207" s="110"/>
      <c r="G207" s="112"/>
      <c r="L207" s="112"/>
    </row>
    <row r="208" ht="12.75" customHeight="1">
      <c r="D208" s="110"/>
      <c r="E208" s="110"/>
      <c r="G208" s="112"/>
      <c r="L208" s="112"/>
    </row>
    <row r="209" ht="12.75" customHeight="1">
      <c r="D209" s="110"/>
      <c r="E209" s="110"/>
      <c r="G209" s="112"/>
      <c r="L209" s="112"/>
    </row>
    <row r="210" ht="12.75" customHeight="1">
      <c r="D210" s="110"/>
      <c r="E210" s="110"/>
      <c r="G210" s="112"/>
      <c r="L210" s="112"/>
    </row>
    <row r="211" ht="12.75" customHeight="1">
      <c r="D211" s="110"/>
      <c r="E211" s="110"/>
      <c r="G211" s="112"/>
      <c r="L211" s="112"/>
    </row>
    <row r="212" ht="12.75" customHeight="1">
      <c r="D212" s="110"/>
      <c r="E212" s="110"/>
      <c r="G212" s="112"/>
      <c r="L212" s="112"/>
    </row>
    <row r="213" ht="12.75" customHeight="1">
      <c r="D213" s="110"/>
      <c r="E213" s="110"/>
      <c r="G213" s="112"/>
      <c r="L213" s="112"/>
    </row>
    <row r="214" ht="12.75" customHeight="1">
      <c r="D214" s="110"/>
      <c r="E214" s="110"/>
      <c r="G214" s="112"/>
      <c r="L214" s="112"/>
    </row>
    <row r="215" ht="12.75" customHeight="1">
      <c r="D215" s="110"/>
      <c r="E215" s="110"/>
      <c r="G215" s="112"/>
      <c r="L215" s="112"/>
    </row>
    <row r="216" ht="12.75" customHeight="1">
      <c r="D216" s="110"/>
      <c r="E216" s="110"/>
      <c r="G216" s="112"/>
      <c r="L216" s="112"/>
    </row>
    <row r="217" ht="12.75" customHeight="1">
      <c r="D217" s="110"/>
      <c r="E217" s="110"/>
      <c r="G217" s="112"/>
      <c r="L217" s="112"/>
    </row>
    <row r="218" ht="12.75" customHeight="1">
      <c r="D218" s="110"/>
      <c r="E218" s="110"/>
      <c r="G218" s="112"/>
      <c r="L218" s="112"/>
    </row>
    <row r="219" ht="12.75" customHeight="1">
      <c r="D219" s="110"/>
      <c r="E219" s="110"/>
      <c r="G219" s="112"/>
      <c r="L219" s="112"/>
    </row>
    <row r="220" ht="12.75" customHeight="1">
      <c r="D220" s="110"/>
      <c r="E220" s="110"/>
      <c r="G220" s="112"/>
      <c r="L220" s="112"/>
    </row>
    <row r="221" ht="12.75" customHeight="1">
      <c r="D221" s="110"/>
      <c r="E221" s="110"/>
      <c r="G221" s="112"/>
      <c r="L221" s="112"/>
    </row>
    <row r="222" ht="12.75" customHeight="1">
      <c r="D222" s="110"/>
      <c r="E222" s="110"/>
      <c r="G222" s="112"/>
      <c r="L222" s="112"/>
    </row>
    <row r="223" ht="12.75" customHeight="1">
      <c r="D223" s="110"/>
      <c r="E223" s="110"/>
      <c r="G223" s="112"/>
      <c r="L223" s="112"/>
    </row>
    <row r="224" ht="12.75" customHeight="1">
      <c r="D224" s="110"/>
      <c r="E224" s="110"/>
      <c r="G224" s="112"/>
      <c r="L224" s="112"/>
    </row>
    <row r="225" ht="12.75" customHeight="1">
      <c r="D225" s="110"/>
      <c r="E225" s="110"/>
      <c r="G225" s="112"/>
      <c r="L225" s="112"/>
    </row>
    <row r="226" ht="12.75" customHeight="1">
      <c r="D226" s="110"/>
      <c r="E226" s="110"/>
      <c r="G226" s="112"/>
      <c r="L226" s="112"/>
    </row>
    <row r="227" ht="12.75" customHeight="1">
      <c r="D227" s="110"/>
      <c r="E227" s="110"/>
      <c r="G227" s="112"/>
      <c r="L227" s="112"/>
    </row>
    <row r="228" ht="12.75" customHeight="1">
      <c r="D228" s="110"/>
      <c r="E228" s="110"/>
      <c r="G228" s="112"/>
      <c r="L228" s="112"/>
    </row>
    <row r="229" ht="12.75" customHeight="1">
      <c r="D229" s="110"/>
      <c r="E229" s="110"/>
      <c r="G229" s="112"/>
      <c r="L229" s="112"/>
    </row>
    <row r="230" ht="12.75" customHeight="1">
      <c r="D230" s="110"/>
      <c r="E230" s="110"/>
      <c r="G230" s="112"/>
      <c r="L230" s="112"/>
    </row>
    <row r="231" ht="12.75" customHeight="1">
      <c r="D231" s="110"/>
      <c r="E231" s="110"/>
      <c r="G231" s="112"/>
      <c r="L231" s="112"/>
    </row>
    <row r="232" ht="12.75" customHeight="1">
      <c r="D232" s="110"/>
      <c r="E232" s="110"/>
      <c r="G232" s="112"/>
      <c r="L232" s="112"/>
    </row>
    <row r="233" ht="12.75" customHeight="1">
      <c r="D233" s="110"/>
      <c r="E233" s="110"/>
      <c r="G233" s="112"/>
      <c r="L233" s="112"/>
    </row>
    <row r="234" ht="12.75" customHeight="1">
      <c r="D234" s="110"/>
      <c r="E234" s="110"/>
      <c r="G234" s="112"/>
      <c r="L234" s="112"/>
    </row>
    <row r="235" ht="12.75" customHeight="1">
      <c r="D235" s="110"/>
      <c r="E235" s="110"/>
      <c r="G235" s="112"/>
      <c r="L235" s="112"/>
    </row>
    <row r="236" ht="12.75" customHeight="1">
      <c r="D236" s="110"/>
      <c r="E236" s="110"/>
      <c r="G236" s="112"/>
      <c r="L236" s="112"/>
    </row>
    <row r="237" ht="12.75" customHeight="1">
      <c r="D237" s="110"/>
      <c r="E237" s="110"/>
      <c r="G237" s="112"/>
      <c r="L237" s="112"/>
    </row>
    <row r="238" ht="12.75" customHeight="1">
      <c r="D238" s="110"/>
      <c r="E238" s="110"/>
      <c r="G238" s="112"/>
      <c r="L238" s="112"/>
    </row>
    <row r="239" ht="12.75" customHeight="1">
      <c r="D239" s="110"/>
      <c r="E239" s="110"/>
      <c r="G239" s="112"/>
      <c r="L239" s="112"/>
    </row>
    <row r="240" ht="12.75" customHeight="1">
      <c r="D240" s="110"/>
      <c r="E240" s="110"/>
      <c r="G240" s="112"/>
      <c r="L240" s="112"/>
    </row>
    <row r="241" ht="12.75" customHeight="1">
      <c r="D241" s="110"/>
      <c r="E241" s="110"/>
      <c r="G241" s="112"/>
      <c r="L241" s="112"/>
    </row>
    <row r="242" ht="12.75" customHeight="1">
      <c r="D242" s="110"/>
      <c r="E242" s="110"/>
      <c r="G242" s="112"/>
      <c r="L242" s="112"/>
    </row>
    <row r="243" ht="12.75" customHeight="1">
      <c r="D243" s="110"/>
      <c r="E243" s="110"/>
      <c r="G243" s="112"/>
      <c r="L243" s="112"/>
    </row>
    <row r="244" ht="12.75" customHeight="1">
      <c r="D244" s="110"/>
      <c r="E244" s="110"/>
      <c r="G244" s="112"/>
      <c r="L244" s="112"/>
    </row>
    <row r="245" ht="12.75" customHeight="1">
      <c r="D245" s="110"/>
      <c r="E245" s="110"/>
      <c r="G245" s="112"/>
      <c r="L245" s="112"/>
    </row>
    <row r="246" ht="12.75" customHeight="1">
      <c r="D246" s="110"/>
      <c r="E246" s="110"/>
      <c r="G246" s="112"/>
      <c r="L246" s="112"/>
    </row>
    <row r="247" ht="12.75" customHeight="1">
      <c r="D247" s="110"/>
      <c r="E247" s="110"/>
      <c r="G247" s="112"/>
      <c r="L247" s="112"/>
    </row>
    <row r="248" ht="12.75" customHeight="1">
      <c r="D248" s="110"/>
      <c r="E248" s="110"/>
      <c r="G248" s="112"/>
      <c r="L248" s="112"/>
    </row>
    <row r="249" ht="12.75" customHeight="1">
      <c r="D249" s="110"/>
      <c r="E249" s="110"/>
      <c r="G249" s="112"/>
      <c r="L249" s="112"/>
    </row>
    <row r="250" ht="12.75" customHeight="1">
      <c r="D250" s="110"/>
      <c r="E250" s="110"/>
      <c r="G250" s="112"/>
      <c r="L250" s="112"/>
    </row>
    <row r="251" ht="12.75" customHeight="1">
      <c r="D251" s="110"/>
      <c r="E251" s="110"/>
      <c r="G251" s="112"/>
      <c r="L251" s="112"/>
    </row>
    <row r="252" ht="12.75" customHeight="1">
      <c r="D252" s="110"/>
      <c r="E252" s="110"/>
      <c r="G252" s="112"/>
      <c r="L252" s="112"/>
    </row>
    <row r="253" ht="12.75" customHeight="1">
      <c r="D253" s="110"/>
      <c r="E253" s="110"/>
      <c r="G253" s="112"/>
      <c r="L253" s="112"/>
    </row>
    <row r="254" ht="12.75" customHeight="1">
      <c r="D254" s="110"/>
      <c r="E254" s="110"/>
      <c r="G254" s="112"/>
      <c r="L254" s="112"/>
    </row>
    <row r="255" ht="12.75" customHeight="1">
      <c r="D255" s="110"/>
      <c r="E255" s="110"/>
      <c r="G255" s="112"/>
      <c r="L255" s="112"/>
    </row>
    <row r="256" ht="12.75" customHeight="1">
      <c r="D256" s="110"/>
      <c r="E256" s="110"/>
      <c r="G256" s="112"/>
      <c r="L256" s="112"/>
    </row>
    <row r="257" ht="12.75" customHeight="1">
      <c r="D257" s="110"/>
      <c r="E257" s="110"/>
      <c r="G257" s="112"/>
      <c r="L257" s="112"/>
    </row>
    <row r="258" ht="12.75" customHeight="1">
      <c r="D258" s="110"/>
      <c r="E258" s="110"/>
      <c r="G258" s="112"/>
      <c r="L258" s="112"/>
    </row>
    <row r="259" ht="12.75" customHeight="1">
      <c r="D259" s="110"/>
      <c r="E259" s="110"/>
      <c r="G259" s="112"/>
      <c r="L259" s="112"/>
    </row>
    <row r="260" ht="12.75" customHeight="1">
      <c r="D260" s="110"/>
      <c r="E260" s="110"/>
      <c r="G260" s="112"/>
      <c r="L260" s="112"/>
    </row>
    <row r="261" ht="12.75" customHeight="1">
      <c r="D261" s="110"/>
      <c r="E261" s="110"/>
      <c r="G261" s="112"/>
      <c r="L261" s="112"/>
    </row>
    <row r="262" ht="12.75" customHeight="1">
      <c r="D262" s="110"/>
      <c r="E262" s="110"/>
      <c r="G262" s="112"/>
      <c r="L262" s="112"/>
    </row>
    <row r="263" ht="12.75" customHeight="1">
      <c r="D263" s="110"/>
      <c r="E263" s="110"/>
      <c r="G263" s="112"/>
      <c r="L263" s="112"/>
    </row>
    <row r="264" ht="12.75" customHeight="1">
      <c r="D264" s="110"/>
      <c r="E264" s="110"/>
      <c r="G264" s="112"/>
      <c r="L264" s="112"/>
    </row>
    <row r="265" ht="12.75" customHeight="1">
      <c r="D265" s="110"/>
      <c r="E265" s="110"/>
      <c r="G265" s="112"/>
      <c r="L265" s="112"/>
    </row>
    <row r="266" ht="12.75" customHeight="1">
      <c r="D266" s="110"/>
      <c r="E266" s="110"/>
      <c r="G266" s="112"/>
      <c r="L266" s="112"/>
    </row>
    <row r="267" ht="12.75" customHeight="1">
      <c r="D267" s="110"/>
      <c r="E267" s="110"/>
      <c r="G267" s="112"/>
      <c r="L267" s="112"/>
    </row>
    <row r="268" ht="12.75" customHeight="1">
      <c r="D268" s="110"/>
      <c r="E268" s="110"/>
      <c r="G268" s="112"/>
      <c r="L268" s="112"/>
    </row>
    <row r="269" ht="12.75" customHeight="1">
      <c r="D269" s="110"/>
      <c r="E269" s="110"/>
      <c r="G269" s="112"/>
      <c r="L269" s="112"/>
    </row>
    <row r="270" ht="12.75" customHeight="1">
      <c r="D270" s="110"/>
      <c r="E270" s="110"/>
      <c r="G270" s="112"/>
      <c r="L270" s="112"/>
    </row>
    <row r="271" ht="12.75" customHeight="1">
      <c r="D271" s="110"/>
      <c r="E271" s="110"/>
      <c r="G271" s="112"/>
      <c r="L271" s="112"/>
    </row>
    <row r="272" ht="12.75" customHeight="1">
      <c r="D272" s="110"/>
      <c r="E272" s="110"/>
      <c r="G272" s="112"/>
      <c r="L272" s="112"/>
    </row>
    <row r="273" ht="12.75" customHeight="1">
      <c r="D273" s="110"/>
      <c r="E273" s="110"/>
      <c r="G273" s="112"/>
      <c r="L273" s="112"/>
    </row>
    <row r="274" ht="12.75" customHeight="1">
      <c r="D274" s="110"/>
      <c r="E274" s="110"/>
      <c r="G274" s="112"/>
      <c r="L274" s="112"/>
    </row>
    <row r="275" ht="12.75" customHeight="1">
      <c r="D275" s="110"/>
      <c r="E275" s="110"/>
      <c r="G275" s="112"/>
      <c r="L275" s="112"/>
    </row>
    <row r="276" ht="12.75" customHeight="1">
      <c r="D276" s="110"/>
      <c r="E276" s="110"/>
      <c r="G276" s="112"/>
      <c r="L276" s="112"/>
    </row>
    <row r="277" ht="12.75" customHeight="1">
      <c r="D277" s="110"/>
      <c r="E277" s="110"/>
      <c r="G277" s="112"/>
      <c r="L277" s="112"/>
    </row>
    <row r="278" ht="12.75" customHeight="1">
      <c r="D278" s="110"/>
      <c r="E278" s="110"/>
      <c r="G278" s="112"/>
      <c r="L278" s="112"/>
    </row>
    <row r="279" ht="12.75" customHeight="1">
      <c r="D279" s="110"/>
      <c r="E279" s="110"/>
      <c r="G279" s="112"/>
      <c r="L279" s="112"/>
    </row>
    <row r="280" ht="12.75" customHeight="1">
      <c r="D280" s="110"/>
      <c r="E280" s="110"/>
      <c r="G280" s="112"/>
      <c r="L280" s="112"/>
    </row>
    <row r="281" ht="12.75" customHeight="1">
      <c r="D281" s="110"/>
      <c r="E281" s="110"/>
      <c r="G281" s="112"/>
      <c r="L281" s="112"/>
    </row>
    <row r="282" ht="12.75" customHeight="1">
      <c r="D282" s="110"/>
      <c r="E282" s="110"/>
      <c r="G282" s="112"/>
      <c r="L282" s="112"/>
    </row>
    <row r="283" ht="12.75" customHeight="1">
      <c r="D283" s="110"/>
      <c r="E283" s="110"/>
      <c r="G283" s="112"/>
      <c r="L283" s="112"/>
    </row>
    <row r="284" ht="12.75" customHeight="1">
      <c r="D284" s="110"/>
      <c r="E284" s="110"/>
      <c r="G284" s="112"/>
      <c r="L284" s="112"/>
    </row>
    <row r="285" ht="12.75" customHeight="1">
      <c r="D285" s="110"/>
      <c r="E285" s="110"/>
      <c r="G285" s="112"/>
      <c r="L285" s="112"/>
    </row>
    <row r="286" ht="12.75" customHeight="1">
      <c r="D286" s="110"/>
      <c r="E286" s="110"/>
      <c r="G286" s="112"/>
      <c r="L286" s="112"/>
    </row>
    <row r="287" ht="12.75" customHeight="1">
      <c r="D287" s="110"/>
      <c r="E287" s="110"/>
      <c r="G287" s="112"/>
      <c r="L287" s="112"/>
    </row>
    <row r="288" ht="12.75" customHeight="1">
      <c r="D288" s="110"/>
      <c r="E288" s="110"/>
      <c r="G288" s="112"/>
      <c r="L288" s="112"/>
    </row>
    <row r="289" ht="12.75" customHeight="1">
      <c r="D289" s="110"/>
      <c r="E289" s="110"/>
      <c r="G289" s="112"/>
      <c r="L289" s="112"/>
    </row>
    <row r="290" ht="12.75" customHeight="1">
      <c r="D290" s="110"/>
      <c r="E290" s="110"/>
      <c r="G290" s="112"/>
      <c r="L290" s="112"/>
    </row>
    <row r="291" ht="12.75" customHeight="1">
      <c r="D291" s="110"/>
      <c r="E291" s="110"/>
      <c r="G291" s="112"/>
      <c r="L291" s="112"/>
    </row>
    <row r="292" ht="12.75" customHeight="1">
      <c r="D292" s="110"/>
      <c r="E292" s="110"/>
      <c r="G292" s="112"/>
      <c r="L292" s="112"/>
    </row>
    <row r="293" ht="12.75" customHeight="1">
      <c r="D293" s="110"/>
      <c r="E293" s="110"/>
      <c r="G293" s="112"/>
      <c r="L293" s="112"/>
    </row>
    <row r="294" ht="12.75" customHeight="1">
      <c r="D294" s="110"/>
      <c r="E294" s="110"/>
      <c r="G294" s="112"/>
      <c r="L294" s="112"/>
    </row>
    <row r="295" ht="12.75" customHeight="1">
      <c r="D295" s="110"/>
      <c r="E295" s="110"/>
      <c r="G295" s="112"/>
      <c r="L295" s="112"/>
    </row>
    <row r="296" ht="12.75" customHeight="1">
      <c r="D296" s="110"/>
      <c r="E296" s="110"/>
      <c r="G296" s="112"/>
      <c r="L296" s="112"/>
    </row>
    <row r="297" ht="12.75" customHeight="1">
      <c r="D297" s="110"/>
      <c r="E297" s="110"/>
      <c r="G297" s="112"/>
      <c r="L297" s="112"/>
    </row>
    <row r="298" ht="12.75" customHeight="1">
      <c r="D298" s="110"/>
      <c r="E298" s="110"/>
      <c r="G298" s="112"/>
      <c r="L298" s="112"/>
    </row>
    <row r="299" ht="12.75" customHeight="1">
      <c r="D299" s="110"/>
      <c r="E299" s="110"/>
      <c r="G299" s="112"/>
      <c r="L299" s="112"/>
    </row>
    <row r="300" ht="12.75" customHeight="1">
      <c r="D300" s="110"/>
      <c r="E300" s="110"/>
      <c r="G300" s="112"/>
      <c r="L300" s="112"/>
    </row>
    <row r="301" ht="12.75" customHeight="1">
      <c r="D301" s="110"/>
      <c r="E301" s="110"/>
      <c r="G301" s="112"/>
      <c r="L301" s="112"/>
    </row>
    <row r="302" ht="12.75" customHeight="1">
      <c r="D302" s="110"/>
      <c r="E302" s="110"/>
      <c r="G302" s="112"/>
      <c r="L302" s="112"/>
    </row>
    <row r="303" ht="12.75" customHeight="1">
      <c r="D303" s="110"/>
      <c r="E303" s="110"/>
      <c r="G303" s="112"/>
      <c r="L303" s="112"/>
    </row>
    <row r="304" ht="12.75" customHeight="1">
      <c r="D304" s="110"/>
      <c r="E304" s="110"/>
      <c r="G304" s="112"/>
      <c r="L304" s="112"/>
    </row>
    <row r="305" ht="12.75" customHeight="1">
      <c r="D305" s="110"/>
      <c r="E305" s="110"/>
      <c r="G305" s="112"/>
      <c r="L305" s="112"/>
    </row>
    <row r="306" ht="12.75" customHeight="1">
      <c r="D306" s="110"/>
      <c r="E306" s="110"/>
      <c r="G306" s="112"/>
      <c r="L306" s="112"/>
    </row>
    <row r="307" ht="12.75" customHeight="1">
      <c r="D307" s="110"/>
      <c r="E307" s="110"/>
      <c r="G307" s="112"/>
      <c r="L307" s="112"/>
    </row>
    <row r="308" ht="12.75" customHeight="1">
      <c r="D308" s="110"/>
      <c r="E308" s="110"/>
      <c r="G308" s="112"/>
      <c r="L308" s="112"/>
    </row>
    <row r="309" ht="12.75" customHeight="1">
      <c r="D309" s="110"/>
      <c r="E309" s="110"/>
      <c r="G309" s="112"/>
      <c r="L309" s="112"/>
    </row>
    <row r="310" ht="12.75" customHeight="1">
      <c r="D310" s="110"/>
      <c r="E310" s="110"/>
      <c r="G310" s="112"/>
      <c r="L310" s="112"/>
    </row>
    <row r="311" ht="12.75" customHeight="1">
      <c r="D311" s="110"/>
      <c r="E311" s="110"/>
      <c r="G311" s="112"/>
      <c r="L311" s="112"/>
    </row>
    <row r="312" ht="12.75" customHeight="1">
      <c r="D312" s="110"/>
      <c r="E312" s="110"/>
      <c r="G312" s="112"/>
      <c r="L312" s="112"/>
    </row>
    <row r="313" ht="12.75" customHeight="1">
      <c r="D313" s="110"/>
      <c r="E313" s="110"/>
      <c r="G313" s="112"/>
      <c r="L313" s="112"/>
    </row>
    <row r="314" ht="12.75" customHeight="1">
      <c r="D314" s="110"/>
      <c r="E314" s="110"/>
      <c r="G314" s="112"/>
      <c r="L314" s="112"/>
    </row>
    <row r="315" ht="12.75" customHeight="1">
      <c r="D315" s="110"/>
      <c r="E315" s="110"/>
      <c r="G315" s="112"/>
      <c r="L315" s="112"/>
    </row>
    <row r="316" ht="12.75" customHeight="1">
      <c r="D316" s="110"/>
      <c r="E316" s="110"/>
      <c r="G316" s="112"/>
      <c r="L316" s="112"/>
    </row>
    <row r="317" ht="12.75" customHeight="1">
      <c r="D317" s="110"/>
      <c r="E317" s="110"/>
      <c r="G317" s="112"/>
      <c r="L317" s="112"/>
    </row>
    <row r="318" ht="12.75" customHeight="1">
      <c r="D318" s="110"/>
      <c r="E318" s="110"/>
      <c r="G318" s="112"/>
      <c r="L318" s="112"/>
    </row>
    <row r="319" ht="12.75" customHeight="1">
      <c r="D319" s="110"/>
      <c r="E319" s="110"/>
      <c r="G319" s="112"/>
      <c r="L319" s="112"/>
    </row>
    <row r="320" ht="12.75" customHeight="1">
      <c r="D320" s="110"/>
      <c r="E320" s="110"/>
      <c r="G320" s="112"/>
      <c r="L320" s="112"/>
    </row>
    <row r="321" ht="12.75" customHeight="1">
      <c r="D321" s="110"/>
      <c r="E321" s="110"/>
      <c r="G321" s="112"/>
      <c r="L321" s="112"/>
    </row>
    <row r="322" ht="12.75" customHeight="1">
      <c r="D322" s="110"/>
      <c r="E322" s="110"/>
      <c r="G322" s="112"/>
      <c r="L322" s="112"/>
    </row>
    <row r="323" ht="12.75" customHeight="1">
      <c r="D323" s="110"/>
      <c r="E323" s="110"/>
      <c r="G323" s="112"/>
      <c r="L323" s="112"/>
    </row>
    <row r="324" ht="12.75" customHeight="1">
      <c r="D324" s="110"/>
      <c r="E324" s="110"/>
      <c r="G324" s="112"/>
      <c r="L324" s="112"/>
    </row>
    <row r="325" ht="12.75" customHeight="1">
      <c r="D325" s="110"/>
      <c r="E325" s="110"/>
      <c r="G325" s="112"/>
      <c r="L325" s="112"/>
    </row>
    <row r="326" ht="12.75" customHeight="1">
      <c r="D326" s="110"/>
      <c r="E326" s="110"/>
      <c r="G326" s="112"/>
      <c r="L326" s="112"/>
    </row>
    <row r="327" ht="12.75" customHeight="1">
      <c r="D327" s="110"/>
      <c r="E327" s="110"/>
      <c r="G327" s="112"/>
      <c r="L327" s="112"/>
    </row>
    <row r="328" ht="12.75" customHeight="1">
      <c r="D328" s="110"/>
      <c r="E328" s="110"/>
      <c r="G328" s="112"/>
      <c r="L328" s="112"/>
    </row>
    <row r="329" ht="12.75" customHeight="1">
      <c r="D329" s="110"/>
      <c r="E329" s="110"/>
      <c r="G329" s="112"/>
      <c r="L329" s="112"/>
    </row>
    <row r="330" ht="12.75" customHeight="1">
      <c r="D330" s="110"/>
      <c r="E330" s="110"/>
      <c r="G330" s="112"/>
      <c r="L330" s="112"/>
    </row>
    <row r="331" ht="12.75" customHeight="1">
      <c r="D331" s="110"/>
      <c r="E331" s="110"/>
      <c r="G331" s="112"/>
      <c r="L331" s="112"/>
    </row>
    <row r="332" ht="12.75" customHeight="1">
      <c r="D332" s="110"/>
      <c r="E332" s="110"/>
      <c r="G332" s="112"/>
      <c r="L332" s="112"/>
    </row>
    <row r="333" ht="12.75" customHeight="1">
      <c r="D333" s="110"/>
      <c r="E333" s="110"/>
      <c r="G333" s="112"/>
      <c r="L333" s="112"/>
    </row>
    <row r="334" ht="12.75" customHeight="1">
      <c r="D334" s="110"/>
      <c r="E334" s="110"/>
      <c r="G334" s="112"/>
      <c r="L334" s="112"/>
    </row>
    <row r="335" ht="12.75" customHeight="1">
      <c r="D335" s="110"/>
      <c r="E335" s="110"/>
      <c r="G335" s="112"/>
      <c r="L335" s="112"/>
    </row>
    <row r="336" ht="12.75" customHeight="1">
      <c r="D336" s="110"/>
      <c r="E336" s="110"/>
      <c r="G336" s="112"/>
      <c r="L336" s="112"/>
    </row>
    <row r="337" ht="12.75" customHeight="1">
      <c r="D337" s="110"/>
      <c r="E337" s="110"/>
      <c r="G337" s="112"/>
      <c r="L337" s="112"/>
    </row>
    <row r="338" ht="12.75" customHeight="1">
      <c r="D338" s="110"/>
      <c r="E338" s="110"/>
      <c r="G338" s="112"/>
      <c r="L338" s="112"/>
    </row>
    <row r="339" ht="12.75" customHeight="1">
      <c r="D339" s="110"/>
      <c r="E339" s="110"/>
      <c r="G339" s="112"/>
      <c r="L339" s="112"/>
    </row>
    <row r="340" ht="12.75" customHeight="1">
      <c r="D340" s="110"/>
      <c r="E340" s="110"/>
      <c r="G340" s="112"/>
      <c r="L340" s="112"/>
    </row>
    <row r="341" ht="12.75" customHeight="1">
      <c r="D341" s="110"/>
      <c r="E341" s="110"/>
      <c r="G341" s="112"/>
      <c r="L341" s="112"/>
    </row>
    <row r="342" ht="12.75" customHeight="1">
      <c r="D342" s="110"/>
      <c r="E342" s="110"/>
      <c r="G342" s="112"/>
      <c r="L342" s="112"/>
    </row>
    <row r="343" ht="12.75" customHeight="1">
      <c r="D343" s="110"/>
      <c r="E343" s="110"/>
      <c r="G343" s="112"/>
      <c r="L343" s="112"/>
    </row>
    <row r="344" ht="12.75" customHeight="1">
      <c r="D344" s="110"/>
      <c r="E344" s="110"/>
      <c r="G344" s="112"/>
      <c r="L344" s="112"/>
    </row>
    <row r="345" ht="12.75" customHeight="1">
      <c r="D345" s="110"/>
      <c r="E345" s="110"/>
      <c r="G345" s="112"/>
      <c r="L345" s="112"/>
    </row>
    <row r="346" ht="12.75" customHeight="1">
      <c r="D346" s="110"/>
      <c r="E346" s="110"/>
      <c r="G346" s="112"/>
      <c r="L346" s="112"/>
    </row>
    <row r="347" ht="12.75" customHeight="1">
      <c r="D347" s="110"/>
      <c r="E347" s="110"/>
      <c r="G347" s="112"/>
      <c r="L347" s="112"/>
    </row>
    <row r="348" ht="12.75" customHeight="1">
      <c r="D348" s="110"/>
      <c r="E348" s="110"/>
      <c r="G348" s="112"/>
      <c r="L348" s="112"/>
    </row>
    <row r="349" ht="12.75" customHeight="1">
      <c r="D349" s="110"/>
      <c r="E349" s="110"/>
      <c r="G349" s="112"/>
      <c r="L349" s="112"/>
    </row>
    <row r="350" ht="12.75" customHeight="1">
      <c r="D350" s="110"/>
      <c r="E350" s="110"/>
      <c r="G350" s="112"/>
      <c r="L350" s="112"/>
    </row>
    <row r="351" ht="12.75" customHeight="1">
      <c r="D351" s="110"/>
      <c r="E351" s="110"/>
      <c r="G351" s="112"/>
      <c r="L351" s="112"/>
    </row>
    <row r="352" ht="12.75" customHeight="1">
      <c r="D352" s="110"/>
      <c r="E352" s="110"/>
      <c r="G352" s="112"/>
      <c r="L352" s="112"/>
    </row>
    <row r="353" ht="12.75" customHeight="1">
      <c r="D353" s="110"/>
      <c r="E353" s="110"/>
      <c r="G353" s="112"/>
      <c r="L353" s="112"/>
    </row>
    <row r="354" ht="12.75" customHeight="1">
      <c r="D354" s="110"/>
      <c r="E354" s="110"/>
      <c r="G354" s="112"/>
      <c r="L354" s="112"/>
    </row>
    <row r="355" ht="12.75" customHeight="1">
      <c r="D355" s="110"/>
      <c r="E355" s="110"/>
      <c r="G355" s="112"/>
      <c r="L355" s="112"/>
    </row>
    <row r="356" ht="12.75" customHeight="1">
      <c r="D356" s="110"/>
      <c r="E356" s="110"/>
      <c r="G356" s="112"/>
      <c r="L356" s="112"/>
    </row>
    <row r="357" ht="12.75" customHeight="1">
      <c r="D357" s="110"/>
      <c r="E357" s="110"/>
      <c r="G357" s="112"/>
      <c r="L357" s="112"/>
    </row>
    <row r="358" ht="12.75" customHeight="1">
      <c r="D358" s="110"/>
      <c r="E358" s="110"/>
      <c r="G358" s="112"/>
      <c r="L358" s="112"/>
    </row>
    <row r="359" ht="12.75" customHeight="1">
      <c r="D359" s="110"/>
      <c r="E359" s="110"/>
      <c r="G359" s="112"/>
      <c r="L359" s="112"/>
    </row>
    <row r="360" ht="12.75" customHeight="1">
      <c r="D360" s="110"/>
      <c r="E360" s="110"/>
      <c r="G360" s="112"/>
      <c r="L360" s="112"/>
    </row>
    <row r="361" ht="12.75" customHeight="1">
      <c r="D361" s="110"/>
      <c r="E361" s="110"/>
      <c r="G361" s="112"/>
      <c r="L361" s="112"/>
    </row>
    <row r="362" ht="12.75" customHeight="1">
      <c r="D362" s="110"/>
      <c r="E362" s="110"/>
      <c r="G362" s="112"/>
      <c r="L362" s="112"/>
    </row>
    <row r="363" ht="12.75" customHeight="1">
      <c r="D363" s="110"/>
      <c r="E363" s="110"/>
      <c r="G363" s="112"/>
      <c r="L363" s="112"/>
    </row>
    <row r="364" ht="12.75" customHeight="1">
      <c r="D364" s="110"/>
      <c r="E364" s="110"/>
      <c r="G364" s="112"/>
      <c r="L364" s="112"/>
    </row>
    <row r="365" ht="12.75" customHeight="1">
      <c r="D365" s="110"/>
      <c r="E365" s="110"/>
      <c r="G365" s="112"/>
      <c r="L365" s="112"/>
    </row>
    <row r="366" ht="12.75" customHeight="1">
      <c r="D366" s="110"/>
      <c r="E366" s="110"/>
      <c r="G366" s="112"/>
      <c r="L366" s="112"/>
    </row>
    <row r="367" ht="12.75" customHeight="1">
      <c r="D367" s="110"/>
      <c r="E367" s="110"/>
      <c r="G367" s="112"/>
      <c r="L367" s="112"/>
    </row>
    <row r="368" ht="12.75" customHeight="1">
      <c r="D368" s="110"/>
      <c r="E368" s="110"/>
      <c r="G368" s="112"/>
      <c r="L368" s="112"/>
    </row>
    <row r="369" ht="12.75" customHeight="1">
      <c r="D369" s="110"/>
      <c r="E369" s="110"/>
      <c r="G369" s="112"/>
      <c r="L369" s="112"/>
    </row>
    <row r="370" ht="12.75" customHeight="1">
      <c r="D370" s="110"/>
      <c r="E370" s="110"/>
      <c r="G370" s="112"/>
      <c r="L370" s="112"/>
    </row>
    <row r="371" ht="12.75" customHeight="1">
      <c r="D371" s="110"/>
      <c r="E371" s="110"/>
      <c r="G371" s="112"/>
      <c r="L371" s="112"/>
    </row>
    <row r="372" ht="12.75" customHeight="1">
      <c r="D372" s="110"/>
      <c r="E372" s="110"/>
      <c r="G372" s="112"/>
      <c r="L372" s="112"/>
    </row>
    <row r="373" ht="12.75" customHeight="1">
      <c r="D373" s="110"/>
      <c r="E373" s="110"/>
      <c r="G373" s="112"/>
      <c r="L373" s="112"/>
    </row>
    <row r="374" ht="12.75" customHeight="1">
      <c r="D374" s="110"/>
      <c r="E374" s="110"/>
      <c r="G374" s="112"/>
      <c r="L374" s="112"/>
    </row>
    <row r="375" ht="12.75" customHeight="1">
      <c r="D375" s="110"/>
      <c r="E375" s="110"/>
      <c r="G375" s="112"/>
      <c r="L375" s="112"/>
    </row>
    <row r="376" ht="12.75" customHeight="1">
      <c r="D376" s="110"/>
      <c r="E376" s="110"/>
      <c r="G376" s="112"/>
      <c r="L376" s="112"/>
    </row>
    <row r="377" ht="12.75" customHeight="1">
      <c r="D377" s="110"/>
      <c r="E377" s="110"/>
      <c r="G377" s="112"/>
      <c r="L377" s="112"/>
    </row>
    <row r="378" ht="12.75" customHeight="1">
      <c r="D378" s="110"/>
      <c r="E378" s="110"/>
      <c r="G378" s="112"/>
      <c r="L378" s="112"/>
    </row>
    <row r="379" ht="12.75" customHeight="1">
      <c r="D379" s="110"/>
      <c r="E379" s="110"/>
      <c r="G379" s="112"/>
      <c r="L379" s="112"/>
    </row>
    <row r="380" ht="12.75" customHeight="1">
      <c r="D380" s="110"/>
      <c r="E380" s="110"/>
      <c r="G380" s="112"/>
      <c r="L380" s="112"/>
    </row>
    <row r="381" ht="12.75" customHeight="1">
      <c r="D381" s="110"/>
      <c r="E381" s="110"/>
      <c r="G381" s="112"/>
      <c r="L381" s="112"/>
    </row>
    <row r="382" ht="12.75" customHeight="1">
      <c r="D382" s="110"/>
      <c r="E382" s="110"/>
      <c r="G382" s="112"/>
      <c r="L382" s="112"/>
    </row>
    <row r="383" ht="12.75" customHeight="1">
      <c r="D383" s="110"/>
      <c r="E383" s="110"/>
      <c r="G383" s="112"/>
      <c r="L383" s="112"/>
    </row>
    <row r="384" ht="12.75" customHeight="1">
      <c r="D384" s="110"/>
      <c r="E384" s="110"/>
      <c r="G384" s="112"/>
      <c r="L384" s="112"/>
    </row>
    <row r="385" ht="12.75" customHeight="1">
      <c r="D385" s="110"/>
      <c r="E385" s="110"/>
      <c r="G385" s="112"/>
      <c r="L385" s="112"/>
    </row>
    <row r="386" ht="12.75" customHeight="1">
      <c r="D386" s="110"/>
      <c r="E386" s="110"/>
      <c r="G386" s="112"/>
      <c r="L386" s="112"/>
    </row>
    <row r="387" ht="12.75" customHeight="1">
      <c r="D387" s="110"/>
      <c r="E387" s="110"/>
      <c r="G387" s="112"/>
      <c r="L387" s="112"/>
    </row>
    <row r="388" ht="12.75" customHeight="1">
      <c r="D388" s="110"/>
      <c r="E388" s="110"/>
      <c r="G388" s="112"/>
      <c r="L388" s="112"/>
    </row>
    <row r="389" ht="12.75" customHeight="1">
      <c r="D389" s="110"/>
      <c r="E389" s="110"/>
      <c r="G389" s="112"/>
      <c r="L389" s="112"/>
    </row>
    <row r="390" ht="12.75" customHeight="1">
      <c r="D390" s="110"/>
      <c r="E390" s="110"/>
      <c r="G390" s="112"/>
      <c r="L390" s="112"/>
    </row>
    <row r="391" ht="12.75" customHeight="1">
      <c r="D391" s="110"/>
      <c r="E391" s="110"/>
      <c r="G391" s="112"/>
      <c r="L391" s="112"/>
    </row>
    <row r="392" ht="12.75" customHeight="1">
      <c r="D392" s="110"/>
      <c r="E392" s="110"/>
      <c r="G392" s="112"/>
      <c r="L392" s="112"/>
    </row>
    <row r="393" ht="12.75" customHeight="1">
      <c r="D393" s="110"/>
      <c r="E393" s="110"/>
      <c r="G393" s="112"/>
      <c r="L393" s="112"/>
    </row>
    <row r="394" ht="12.75" customHeight="1">
      <c r="D394" s="110"/>
      <c r="E394" s="110"/>
      <c r="G394" s="112"/>
      <c r="L394" s="112"/>
    </row>
    <row r="395" ht="12.75" customHeight="1">
      <c r="D395" s="110"/>
      <c r="E395" s="110"/>
      <c r="G395" s="112"/>
      <c r="L395" s="112"/>
    </row>
    <row r="396" ht="12.75" customHeight="1">
      <c r="D396" s="110"/>
      <c r="E396" s="110"/>
      <c r="G396" s="112"/>
      <c r="L396" s="112"/>
    </row>
    <row r="397" ht="12.75" customHeight="1">
      <c r="D397" s="110"/>
      <c r="E397" s="110"/>
      <c r="G397" s="112"/>
      <c r="L397" s="112"/>
    </row>
    <row r="398" ht="12.75" customHeight="1">
      <c r="D398" s="110"/>
      <c r="E398" s="110"/>
      <c r="G398" s="112"/>
      <c r="L398" s="112"/>
    </row>
    <row r="399" ht="12.75" customHeight="1">
      <c r="D399" s="110"/>
      <c r="E399" s="110"/>
      <c r="G399" s="112"/>
      <c r="L399" s="112"/>
    </row>
    <row r="400" ht="12.75" customHeight="1">
      <c r="D400" s="110"/>
      <c r="E400" s="110"/>
      <c r="G400" s="112"/>
      <c r="L400" s="112"/>
    </row>
    <row r="401" ht="12.75" customHeight="1">
      <c r="D401" s="110"/>
      <c r="E401" s="110"/>
      <c r="G401" s="112"/>
      <c r="L401" s="112"/>
    </row>
    <row r="402" ht="12.75" customHeight="1">
      <c r="D402" s="110"/>
      <c r="E402" s="110"/>
      <c r="G402" s="112"/>
      <c r="L402" s="112"/>
    </row>
    <row r="403" ht="12.75" customHeight="1">
      <c r="D403" s="110"/>
      <c r="E403" s="110"/>
      <c r="G403" s="112"/>
      <c r="L403" s="112"/>
    </row>
    <row r="404" ht="12.75" customHeight="1">
      <c r="D404" s="110"/>
      <c r="E404" s="110"/>
      <c r="G404" s="112"/>
      <c r="L404" s="112"/>
    </row>
    <row r="405" ht="12.75" customHeight="1">
      <c r="D405" s="110"/>
      <c r="E405" s="110"/>
      <c r="G405" s="112"/>
      <c r="L405" s="112"/>
    </row>
    <row r="406" ht="12.75" customHeight="1">
      <c r="D406" s="110"/>
      <c r="E406" s="110"/>
      <c r="G406" s="112"/>
      <c r="L406" s="112"/>
    </row>
    <row r="407" ht="12.75" customHeight="1">
      <c r="D407" s="110"/>
      <c r="E407" s="110"/>
      <c r="G407" s="112"/>
      <c r="L407" s="112"/>
    </row>
    <row r="408" ht="12.75" customHeight="1">
      <c r="D408" s="110"/>
      <c r="E408" s="110"/>
      <c r="G408" s="112"/>
      <c r="L408" s="112"/>
    </row>
    <row r="409" ht="12.75" customHeight="1">
      <c r="D409" s="110"/>
      <c r="E409" s="110"/>
      <c r="G409" s="112"/>
      <c r="L409" s="112"/>
    </row>
    <row r="410" ht="12.75" customHeight="1">
      <c r="D410" s="110"/>
      <c r="E410" s="110"/>
      <c r="G410" s="112"/>
      <c r="L410" s="112"/>
    </row>
    <row r="411" ht="12.75" customHeight="1">
      <c r="D411" s="110"/>
      <c r="E411" s="110"/>
      <c r="G411" s="112"/>
      <c r="L411" s="112"/>
    </row>
    <row r="412" ht="12.75" customHeight="1">
      <c r="D412" s="110"/>
      <c r="E412" s="110"/>
      <c r="G412" s="112"/>
      <c r="L412" s="112"/>
    </row>
    <row r="413" ht="12.75" customHeight="1">
      <c r="D413" s="110"/>
      <c r="E413" s="110"/>
      <c r="G413" s="112"/>
      <c r="L413" s="112"/>
    </row>
    <row r="414" ht="12.75" customHeight="1">
      <c r="D414" s="110"/>
      <c r="E414" s="110"/>
      <c r="G414" s="112"/>
      <c r="L414" s="112"/>
    </row>
    <row r="415" ht="12.75" customHeight="1">
      <c r="D415" s="110"/>
      <c r="E415" s="110"/>
      <c r="G415" s="112"/>
      <c r="L415" s="112"/>
    </row>
    <row r="416" ht="12.75" customHeight="1">
      <c r="D416" s="110"/>
      <c r="E416" s="110"/>
      <c r="G416" s="112"/>
      <c r="L416" s="112"/>
    </row>
    <row r="417" ht="12.75" customHeight="1">
      <c r="D417" s="110"/>
      <c r="E417" s="110"/>
      <c r="G417" s="112"/>
      <c r="L417" s="112"/>
    </row>
    <row r="418" ht="12.75" customHeight="1">
      <c r="D418" s="110"/>
      <c r="E418" s="110"/>
      <c r="G418" s="112"/>
      <c r="L418" s="112"/>
    </row>
    <row r="419" ht="12.75" customHeight="1">
      <c r="D419" s="110"/>
      <c r="E419" s="110"/>
      <c r="G419" s="112"/>
      <c r="L419" s="112"/>
    </row>
    <row r="420" ht="12.75" customHeight="1">
      <c r="D420" s="110"/>
      <c r="E420" s="110"/>
      <c r="G420" s="112"/>
      <c r="L420" s="112"/>
    </row>
    <row r="421" ht="12.75" customHeight="1">
      <c r="D421" s="110"/>
      <c r="E421" s="110"/>
      <c r="G421" s="112"/>
      <c r="L421" s="112"/>
    </row>
    <row r="422" ht="12.75" customHeight="1">
      <c r="D422" s="110"/>
      <c r="E422" s="110"/>
      <c r="G422" s="112"/>
      <c r="L422" s="112"/>
    </row>
    <row r="423" ht="12.75" customHeight="1">
      <c r="D423" s="110"/>
      <c r="E423" s="110"/>
      <c r="G423" s="112"/>
      <c r="L423" s="112"/>
    </row>
    <row r="424" ht="12.75" customHeight="1">
      <c r="D424" s="110"/>
      <c r="E424" s="110"/>
      <c r="G424" s="112"/>
      <c r="L424" s="112"/>
    </row>
    <row r="425" ht="12.75" customHeight="1">
      <c r="D425" s="110"/>
      <c r="E425" s="110"/>
      <c r="G425" s="112"/>
      <c r="L425" s="112"/>
    </row>
    <row r="426" ht="12.75" customHeight="1">
      <c r="D426" s="110"/>
      <c r="E426" s="110"/>
      <c r="G426" s="112"/>
      <c r="L426" s="112"/>
    </row>
    <row r="427" ht="12.75" customHeight="1">
      <c r="D427" s="110"/>
      <c r="E427" s="110"/>
      <c r="G427" s="112"/>
      <c r="L427" s="112"/>
    </row>
    <row r="428" ht="12.75" customHeight="1">
      <c r="D428" s="110"/>
      <c r="E428" s="110"/>
      <c r="G428" s="112"/>
      <c r="L428" s="112"/>
    </row>
    <row r="429" ht="12.75" customHeight="1">
      <c r="D429" s="110"/>
      <c r="E429" s="110"/>
      <c r="G429" s="112"/>
      <c r="L429" s="112"/>
    </row>
    <row r="430" ht="12.75" customHeight="1">
      <c r="D430" s="110"/>
      <c r="E430" s="110"/>
      <c r="G430" s="112"/>
      <c r="L430" s="112"/>
    </row>
    <row r="431" ht="12.75" customHeight="1">
      <c r="D431" s="110"/>
      <c r="E431" s="110"/>
      <c r="G431" s="112"/>
      <c r="L431" s="112"/>
    </row>
    <row r="432" ht="12.75" customHeight="1">
      <c r="D432" s="110"/>
      <c r="E432" s="110"/>
      <c r="G432" s="112"/>
      <c r="L432" s="112"/>
    </row>
    <row r="433" ht="12.75" customHeight="1">
      <c r="D433" s="110"/>
      <c r="E433" s="110"/>
      <c r="G433" s="112"/>
      <c r="L433" s="112"/>
    </row>
    <row r="434" ht="12.75" customHeight="1">
      <c r="D434" s="110"/>
      <c r="E434" s="110"/>
      <c r="G434" s="112"/>
      <c r="L434" s="112"/>
    </row>
    <row r="435" ht="12.75" customHeight="1">
      <c r="D435" s="110"/>
      <c r="E435" s="110"/>
      <c r="G435" s="112"/>
      <c r="L435" s="112"/>
    </row>
    <row r="436" ht="12.75" customHeight="1">
      <c r="D436" s="110"/>
      <c r="E436" s="110"/>
      <c r="G436" s="112"/>
      <c r="L436" s="112"/>
    </row>
    <row r="437" ht="12.75" customHeight="1">
      <c r="D437" s="110"/>
      <c r="E437" s="110"/>
      <c r="G437" s="112"/>
      <c r="L437" s="112"/>
    </row>
    <row r="438" ht="12.75" customHeight="1">
      <c r="D438" s="110"/>
      <c r="E438" s="110"/>
      <c r="G438" s="112"/>
      <c r="L438" s="112"/>
    </row>
    <row r="439" ht="12.75" customHeight="1">
      <c r="D439" s="110"/>
      <c r="E439" s="110"/>
      <c r="G439" s="112"/>
      <c r="L439" s="112"/>
    </row>
    <row r="440" ht="12.75" customHeight="1">
      <c r="D440" s="110"/>
      <c r="E440" s="110"/>
      <c r="G440" s="112"/>
      <c r="L440" s="112"/>
    </row>
    <row r="441" ht="12.75" customHeight="1">
      <c r="D441" s="110"/>
      <c r="E441" s="110"/>
      <c r="G441" s="112"/>
      <c r="L441" s="112"/>
    </row>
    <row r="442" ht="12.75" customHeight="1">
      <c r="D442" s="110"/>
      <c r="E442" s="110"/>
      <c r="G442" s="112"/>
      <c r="L442" s="112"/>
    </row>
    <row r="443" ht="12.75" customHeight="1">
      <c r="D443" s="110"/>
      <c r="E443" s="110"/>
      <c r="G443" s="112"/>
      <c r="L443" s="112"/>
    </row>
    <row r="444" ht="12.75" customHeight="1">
      <c r="D444" s="110"/>
      <c r="E444" s="110"/>
      <c r="G444" s="112"/>
      <c r="L444" s="112"/>
    </row>
    <row r="445" ht="12.75" customHeight="1">
      <c r="D445" s="110"/>
      <c r="E445" s="110"/>
      <c r="G445" s="112"/>
      <c r="L445" s="112"/>
    </row>
    <row r="446" ht="12.75" customHeight="1">
      <c r="D446" s="110"/>
      <c r="E446" s="110"/>
      <c r="G446" s="112"/>
      <c r="L446" s="112"/>
    </row>
    <row r="447" ht="12.75" customHeight="1">
      <c r="D447" s="110"/>
      <c r="E447" s="110"/>
      <c r="G447" s="112"/>
      <c r="L447" s="112"/>
    </row>
    <row r="448" ht="12.75" customHeight="1">
      <c r="D448" s="110"/>
      <c r="E448" s="110"/>
      <c r="G448" s="112"/>
      <c r="L448" s="112"/>
    </row>
    <row r="449" ht="12.75" customHeight="1">
      <c r="D449" s="110"/>
      <c r="E449" s="110"/>
      <c r="G449" s="112"/>
      <c r="L449" s="112"/>
    </row>
    <row r="450" ht="12.75" customHeight="1">
      <c r="D450" s="110"/>
      <c r="E450" s="110"/>
      <c r="G450" s="112"/>
      <c r="L450" s="112"/>
    </row>
    <row r="451" ht="12.75" customHeight="1">
      <c r="D451" s="110"/>
      <c r="E451" s="110"/>
      <c r="G451" s="112"/>
      <c r="L451" s="112"/>
    </row>
    <row r="452" ht="12.75" customHeight="1">
      <c r="D452" s="110"/>
      <c r="E452" s="110"/>
      <c r="G452" s="112"/>
      <c r="L452" s="112"/>
    </row>
    <row r="453" ht="12.75" customHeight="1">
      <c r="D453" s="110"/>
      <c r="E453" s="110"/>
      <c r="G453" s="112"/>
      <c r="L453" s="112"/>
    </row>
    <row r="454" ht="12.75" customHeight="1">
      <c r="D454" s="110"/>
      <c r="E454" s="110"/>
      <c r="G454" s="112"/>
      <c r="L454" s="112"/>
    </row>
    <row r="455" ht="12.75" customHeight="1">
      <c r="D455" s="110"/>
      <c r="E455" s="110"/>
      <c r="G455" s="112"/>
      <c r="L455" s="112"/>
    </row>
    <row r="456" ht="12.75" customHeight="1">
      <c r="D456" s="110"/>
      <c r="E456" s="110"/>
      <c r="G456" s="112"/>
      <c r="L456" s="112"/>
    </row>
    <row r="457" ht="12.75" customHeight="1">
      <c r="D457" s="110"/>
      <c r="E457" s="110"/>
      <c r="G457" s="112"/>
      <c r="L457" s="112"/>
    </row>
    <row r="458" ht="12.75" customHeight="1">
      <c r="D458" s="110"/>
      <c r="E458" s="110"/>
      <c r="G458" s="112"/>
      <c r="L458" s="112"/>
    </row>
    <row r="459" ht="12.75" customHeight="1">
      <c r="D459" s="110"/>
      <c r="E459" s="110"/>
      <c r="G459" s="112"/>
      <c r="L459" s="112"/>
    </row>
    <row r="460" ht="12.75" customHeight="1">
      <c r="D460" s="110"/>
      <c r="E460" s="110"/>
      <c r="G460" s="112"/>
      <c r="L460" s="112"/>
    </row>
    <row r="461" ht="12.75" customHeight="1">
      <c r="D461" s="110"/>
      <c r="E461" s="110"/>
      <c r="G461" s="112"/>
      <c r="L461" s="112"/>
    </row>
    <row r="462" ht="12.75" customHeight="1">
      <c r="D462" s="110"/>
      <c r="E462" s="110"/>
      <c r="G462" s="112"/>
      <c r="L462" s="112"/>
    </row>
    <row r="463" ht="12.75" customHeight="1">
      <c r="D463" s="110"/>
      <c r="E463" s="110"/>
      <c r="G463" s="112"/>
      <c r="L463" s="112"/>
    </row>
    <row r="464" ht="12.75" customHeight="1">
      <c r="D464" s="110"/>
      <c r="E464" s="110"/>
      <c r="G464" s="112"/>
      <c r="L464" s="112"/>
    </row>
    <row r="465" ht="12.75" customHeight="1">
      <c r="D465" s="110"/>
      <c r="E465" s="110"/>
      <c r="G465" s="112"/>
      <c r="L465" s="112"/>
    </row>
    <row r="466" ht="12.75" customHeight="1">
      <c r="D466" s="110"/>
      <c r="E466" s="110"/>
      <c r="G466" s="112"/>
      <c r="L466" s="112"/>
    </row>
    <row r="467" ht="12.75" customHeight="1">
      <c r="D467" s="110"/>
      <c r="E467" s="110"/>
      <c r="G467" s="112"/>
      <c r="L467" s="112"/>
    </row>
    <row r="468" ht="12.75" customHeight="1">
      <c r="D468" s="110"/>
      <c r="E468" s="110"/>
      <c r="G468" s="112"/>
      <c r="L468" s="112"/>
    </row>
    <row r="469" ht="12.75" customHeight="1">
      <c r="D469" s="110"/>
      <c r="E469" s="110"/>
      <c r="G469" s="112"/>
      <c r="L469" s="112"/>
    </row>
    <row r="470" ht="12.75" customHeight="1">
      <c r="D470" s="110"/>
      <c r="E470" s="110"/>
      <c r="G470" s="112"/>
      <c r="L470" s="112"/>
    </row>
    <row r="471" ht="12.75" customHeight="1">
      <c r="D471" s="110"/>
      <c r="E471" s="110"/>
      <c r="G471" s="112"/>
      <c r="L471" s="112"/>
    </row>
    <row r="472" ht="12.75" customHeight="1">
      <c r="D472" s="110"/>
      <c r="E472" s="110"/>
      <c r="G472" s="112"/>
      <c r="L472" s="112"/>
    </row>
    <row r="473" ht="12.75" customHeight="1">
      <c r="D473" s="110"/>
      <c r="E473" s="110"/>
      <c r="G473" s="112"/>
      <c r="L473" s="112"/>
    </row>
    <row r="474" ht="12.75" customHeight="1">
      <c r="D474" s="110"/>
      <c r="E474" s="110"/>
      <c r="G474" s="112"/>
      <c r="L474" s="112"/>
    </row>
    <row r="475" ht="12.75" customHeight="1">
      <c r="D475" s="110"/>
      <c r="E475" s="110"/>
      <c r="G475" s="112"/>
      <c r="L475" s="112"/>
    </row>
    <row r="476" ht="12.75" customHeight="1">
      <c r="D476" s="110"/>
      <c r="E476" s="110"/>
      <c r="G476" s="112"/>
      <c r="L476" s="112"/>
    </row>
    <row r="477" ht="12.75" customHeight="1">
      <c r="D477" s="110"/>
      <c r="E477" s="110"/>
      <c r="G477" s="112"/>
      <c r="L477" s="112"/>
    </row>
    <row r="478" ht="12.75" customHeight="1">
      <c r="D478" s="110"/>
      <c r="E478" s="110"/>
      <c r="G478" s="112"/>
      <c r="L478" s="112"/>
    </row>
    <row r="479" ht="12.75" customHeight="1">
      <c r="D479" s="110"/>
      <c r="E479" s="110"/>
      <c r="G479" s="112"/>
      <c r="L479" s="112"/>
    </row>
    <row r="480" ht="12.75" customHeight="1">
      <c r="D480" s="110"/>
      <c r="E480" s="110"/>
      <c r="G480" s="112"/>
      <c r="L480" s="112"/>
    </row>
    <row r="481" ht="12.75" customHeight="1">
      <c r="D481" s="110"/>
      <c r="E481" s="110"/>
      <c r="G481" s="112"/>
      <c r="L481" s="112"/>
    </row>
    <row r="482" ht="12.75" customHeight="1">
      <c r="D482" s="110"/>
      <c r="E482" s="110"/>
      <c r="G482" s="112"/>
      <c r="L482" s="112"/>
    </row>
    <row r="483" ht="12.75" customHeight="1">
      <c r="D483" s="110"/>
      <c r="E483" s="110"/>
      <c r="G483" s="112"/>
      <c r="L483" s="112"/>
    </row>
    <row r="484" ht="12.75" customHeight="1">
      <c r="D484" s="110"/>
      <c r="E484" s="110"/>
      <c r="G484" s="112"/>
      <c r="L484" s="112"/>
    </row>
    <row r="485" ht="12.75" customHeight="1">
      <c r="D485" s="110"/>
      <c r="E485" s="110"/>
      <c r="G485" s="112"/>
      <c r="L485" s="112"/>
    </row>
    <row r="486" ht="12.75" customHeight="1">
      <c r="D486" s="110"/>
      <c r="E486" s="110"/>
      <c r="G486" s="112"/>
      <c r="L486" s="112"/>
    </row>
    <row r="487" ht="12.75" customHeight="1">
      <c r="D487" s="110"/>
      <c r="E487" s="110"/>
      <c r="G487" s="112"/>
      <c r="L487" s="112"/>
    </row>
    <row r="488" ht="12.75" customHeight="1">
      <c r="D488" s="110"/>
      <c r="E488" s="110"/>
      <c r="G488" s="112"/>
      <c r="L488" s="112"/>
    </row>
    <row r="489" ht="12.75" customHeight="1">
      <c r="D489" s="110"/>
      <c r="E489" s="110"/>
      <c r="G489" s="112"/>
      <c r="L489" s="112"/>
    </row>
    <row r="490" ht="12.75" customHeight="1">
      <c r="D490" s="110"/>
      <c r="E490" s="110"/>
      <c r="G490" s="112"/>
      <c r="L490" s="112"/>
    </row>
    <row r="491" ht="12.75" customHeight="1">
      <c r="D491" s="110"/>
      <c r="E491" s="110"/>
      <c r="G491" s="112"/>
      <c r="L491" s="112"/>
    </row>
    <row r="492" ht="12.75" customHeight="1">
      <c r="D492" s="110"/>
      <c r="E492" s="110"/>
      <c r="G492" s="112"/>
      <c r="L492" s="112"/>
    </row>
    <row r="493" ht="12.75" customHeight="1">
      <c r="D493" s="110"/>
      <c r="E493" s="110"/>
      <c r="G493" s="112"/>
      <c r="L493" s="112"/>
    </row>
    <row r="494" ht="12.75" customHeight="1">
      <c r="D494" s="110"/>
      <c r="E494" s="110"/>
      <c r="G494" s="112"/>
      <c r="L494" s="112"/>
    </row>
    <row r="495" ht="12.75" customHeight="1">
      <c r="D495" s="110"/>
      <c r="E495" s="110"/>
      <c r="G495" s="112"/>
      <c r="L495" s="112"/>
    </row>
    <row r="496" ht="12.75" customHeight="1">
      <c r="D496" s="110"/>
      <c r="E496" s="110"/>
      <c r="G496" s="112"/>
      <c r="L496" s="112"/>
    </row>
    <row r="497" ht="12.75" customHeight="1">
      <c r="D497" s="110"/>
      <c r="E497" s="110"/>
      <c r="G497" s="112"/>
      <c r="L497" s="112"/>
    </row>
    <row r="498" ht="12.75" customHeight="1">
      <c r="D498" s="110"/>
      <c r="E498" s="110"/>
      <c r="G498" s="112"/>
      <c r="L498" s="112"/>
    </row>
    <row r="499" ht="12.75" customHeight="1">
      <c r="D499" s="110"/>
      <c r="E499" s="110"/>
      <c r="G499" s="112"/>
      <c r="L499" s="112"/>
    </row>
    <row r="500" ht="12.75" customHeight="1">
      <c r="D500" s="110"/>
      <c r="E500" s="110"/>
      <c r="G500" s="112"/>
      <c r="L500" s="112"/>
    </row>
    <row r="501" ht="12.75" customHeight="1">
      <c r="D501" s="110"/>
      <c r="E501" s="110"/>
      <c r="G501" s="112"/>
      <c r="L501" s="112"/>
    </row>
    <row r="502" ht="12.75" customHeight="1">
      <c r="D502" s="110"/>
      <c r="E502" s="110"/>
      <c r="G502" s="112"/>
      <c r="L502" s="112"/>
    </row>
    <row r="503" ht="12.75" customHeight="1">
      <c r="D503" s="110"/>
      <c r="E503" s="110"/>
      <c r="G503" s="112"/>
      <c r="L503" s="112"/>
    </row>
    <row r="504" ht="12.75" customHeight="1">
      <c r="D504" s="110"/>
      <c r="E504" s="110"/>
      <c r="G504" s="112"/>
      <c r="L504" s="112"/>
    </row>
    <row r="505" ht="12.75" customHeight="1">
      <c r="D505" s="110"/>
      <c r="E505" s="110"/>
      <c r="G505" s="112"/>
      <c r="L505" s="112"/>
    </row>
    <row r="506" ht="12.75" customHeight="1">
      <c r="D506" s="110"/>
      <c r="E506" s="110"/>
      <c r="G506" s="112"/>
      <c r="L506" s="112"/>
    </row>
    <row r="507" ht="12.75" customHeight="1">
      <c r="D507" s="110"/>
      <c r="E507" s="110"/>
      <c r="G507" s="112"/>
      <c r="L507" s="112"/>
    </row>
    <row r="508" ht="12.75" customHeight="1">
      <c r="D508" s="110"/>
      <c r="E508" s="110"/>
      <c r="G508" s="112"/>
      <c r="L508" s="112"/>
    </row>
    <row r="509" ht="12.75" customHeight="1">
      <c r="D509" s="110"/>
      <c r="E509" s="110"/>
      <c r="G509" s="112"/>
      <c r="L509" s="112"/>
    </row>
    <row r="510" ht="12.75" customHeight="1">
      <c r="D510" s="110"/>
      <c r="E510" s="110"/>
      <c r="G510" s="112"/>
      <c r="L510" s="112"/>
    </row>
    <row r="511" ht="12.75" customHeight="1">
      <c r="D511" s="110"/>
      <c r="E511" s="110"/>
      <c r="G511" s="112"/>
      <c r="L511" s="112"/>
    </row>
    <row r="512" ht="12.75" customHeight="1">
      <c r="D512" s="110"/>
      <c r="E512" s="110"/>
      <c r="G512" s="112"/>
      <c r="L512" s="112"/>
    </row>
    <row r="513" ht="12.75" customHeight="1">
      <c r="D513" s="110"/>
      <c r="E513" s="110"/>
      <c r="G513" s="112"/>
      <c r="L513" s="112"/>
    </row>
    <row r="514" ht="12.75" customHeight="1">
      <c r="D514" s="110"/>
      <c r="E514" s="110"/>
      <c r="G514" s="112"/>
      <c r="L514" s="112"/>
    </row>
    <row r="515" ht="12.75" customHeight="1">
      <c r="D515" s="110"/>
      <c r="E515" s="110"/>
      <c r="G515" s="112"/>
      <c r="L515" s="112"/>
    </row>
    <row r="516" ht="12.75" customHeight="1">
      <c r="D516" s="110"/>
      <c r="E516" s="110"/>
      <c r="G516" s="112"/>
      <c r="L516" s="112"/>
    </row>
    <row r="517" ht="12.75" customHeight="1">
      <c r="D517" s="110"/>
      <c r="E517" s="110"/>
      <c r="G517" s="112"/>
      <c r="L517" s="112"/>
    </row>
    <row r="518" ht="12.75" customHeight="1">
      <c r="D518" s="110"/>
      <c r="E518" s="110"/>
      <c r="G518" s="112"/>
      <c r="L518" s="112"/>
    </row>
    <row r="519" ht="12.75" customHeight="1">
      <c r="D519" s="110"/>
      <c r="E519" s="110"/>
      <c r="G519" s="112"/>
      <c r="L519" s="112"/>
    </row>
    <row r="520" ht="12.75" customHeight="1">
      <c r="D520" s="110"/>
      <c r="E520" s="110"/>
      <c r="G520" s="112"/>
      <c r="L520" s="112"/>
    </row>
    <row r="521" ht="12.75" customHeight="1">
      <c r="D521" s="110"/>
      <c r="E521" s="110"/>
      <c r="G521" s="112"/>
      <c r="L521" s="112"/>
    </row>
    <row r="522" ht="12.75" customHeight="1">
      <c r="D522" s="110"/>
      <c r="E522" s="110"/>
      <c r="G522" s="112"/>
      <c r="L522" s="112"/>
    </row>
    <row r="523" ht="12.75" customHeight="1">
      <c r="D523" s="110"/>
      <c r="E523" s="110"/>
      <c r="G523" s="112"/>
      <c r="L523" s="112"/>
    </row>
    <row r="524" ht="12.75" customHeight="1">
      <c r="D524" s="110"/>
      <c r="E524" s="110"/>
      <c r="G524" s="112"/>
      <c r="L524" s="112"/>
    </row>
    <row r="525" ht="12.75" customHeight="1">
      <c r="D525" s="110"/>
      <c r="E525" s="110"/>
      <c r="G525" s="112"/>
      <c r="L525" s="112"/>
    </row>
    <row r="526" ht="12.75" customHeight="1">
      <c r="D526" s="110"/>
      <c r="E526" s="110"/>
      <c r="G526" s="112"/>
      <c r="L526" s="112"/>
    </row>
    <row r="527" ht="12.75" customHeight="1">
      <c r="D527" s="110"/>
      <c r="E527" s="110"/>
      <c r="G527" s="112"/>
      <c r="L527" s="112"/>
    </row>
    <row r="528" ht="12.75" customHeight="1">
      <c r="D528" s="110"/>
      <c r="E528" s="110"/>
      <c r="G528" s="112"/>
      <c r="L528" s="112"/>
    </row>
    <row r="529" ht="12.75" customHeight="1">
      <c r="D529" s="110"/>
      <c r="E529" s="110"/>
      <c r="G529" s="112"/>
      <c r="L529" s="112"/>
    </row>
    <row r="530" ht="12.75" customHeight="1">
      <c r="D530" s="110"/>
      <c r="E530" s="110"/>
      <c r="G530" s="112"/>
      <c r="L530" s="112"/>
    </row>
    <row r="531" ht="12.75" customHeight="1">
      <c r="D531" s="110"/>
      <c r="E531" s="110"/>
      <c r="G531" s="112"/>
      <c r="L531" s="112"/>
    </row>
    <row r="532" ht="12.75" customHeight="1">
      <c r="D532" s="110"/>
      <c r="E532" s="110"/>
      <c r="G532" s="112"/>
      <c r="L532" s="112"/>
    </row>
    <row r="533" ht="12.75" customHeight="1">
      <c r="D533" s="110"/>
      <c r="E533" s="110"/>
      <c r="G533" s="112"/>
      <c r="L533" s="112"/>
    </row>
    <row r="534" ht="12.75" customHeight="1">
      <c r="D534" s="110"/>
      <c r="E534" s="110"/>
      <c r="G534" s="112"/>
      <c r="L534" s="112"/>
    </row>
    <row r="535" ht="12.75" customHeight="1">
      <c r="D535" s="110"/>
      <c r="E535" s="110"/>
      <c r="G535" s="112"/>
      <c r="L535" s="112"/>
    </row>
    <row r="536" ht="12.75" customHeight="1">
      <c r="D536" s="110"/>
      <c r="E536" s="110"/>
      <c r="G536" s="112"/>
      <c r="L536" s="112"/>
    </row>
    <row r="537" ht="12.75" customHeight="1">
      <c r="D537" s="110"/>
      <c r="E537" s="110"/>
      <c r="G537" s="112"/>
      <c r="L537" s="112"/>
    </row>
    <row r="538" ht="12.75" customHeight="1">
      <c r="D538" s="110"/>
      <c r="E538" s="110"/>
      <c r="G538" s="112"/>
      <c r="L538" s="112"/>
    </row>
    <row r="539" ht="12.75" customHeight="1">
      <c r="D539" s="110"/>
      <c r="E539" s="110"/>
      <c r="G539" s="112"/>
      <c r="L539" s="112"/>
    </row>
    <row r="540" ht="12.75" customHeight="1">
      <c r="D540" s="110"/>
      <c r="E540" s="110"/>
      <c r="G540" s="112"/>
      <c r="L540" s="112"/>
    </row>
    <row r="541" ht="12.75" customHeight="1">
      <c r="D541" s="110"/>
      <c r="E541" s="110"/>
      <c r="G541" s="112"/>
      <c r="L541" s="112"/>
    </row>
    <row r="542" ht="12.75" customHeight="1">
      <c r="D542" s="110"/>
      <c r="E542" s="110"/>
      <c r="G542" s="112"/>
      <c r="L542" s="112"/>
    </row>
    <row r="543" ht="12.75" customHeight="1">
      <c r="D543" s="110"/>
      <c r="E543" s="110"/>
      <c r="G543" s="112"/>
      <c r="L543" s="112"/>
    </row>
    <row r="544" ht="12.75" customHeight="1">
      <c r="D544" s="110"/>
      <c r="E544" s="110"/>
      <c r="G544" s="112"/>
      <c r="L544" s="112"/>
    </row>
    <row r="545" ht="12.75" customHeight="1">
      <c r="D545" s="110"/>
      <c r="E545" s="110"/>
      <c r="G545" s="112"/>
      <c r="L545" s="112"/>
    </row>
    <row r="546" ht="12.75" customHeight="1">
      <c r="D546" s="110"/>
      <c r="E546" s="110"/>
      <c r="G546" s="112"/>
      <c r="L546" s="112"/>
    </row>
    <row r="547" ht="12.75" customHeight="1">
      <c r="D547" s="110"/>
      <c r="E547" s="110"/>
      <c r="G547" s="112"/>
      <c r="L547" s="112"/>
    </row>
    <row r="548" ht="12.75" customHeight="1">
      <c r="D548" s="110"/>
      <c r="E548" s="110"/>
      <c r="G548" s="112"/>
      <c r="L548" s="112"/>
    </row>
    <row r="549" ht="12.75" customHeight="1">
      <c r="D549" s="110"/>
      <c r="E549" s="110"/>
      <c r="G549" s="112"/>
      <c r="L549" s="112"/>
    </row>
    <row r="550" ht="12.75" customHeight="1">
      <c r="D550" s="110"/>
      <c r="E550" s="110"/>
      <c r="G550" s="112"/>
      <c r="L550" s="112"/>
    </row>
    <row r="551" ht="12.75" customHeight="1">
      <c r="D551" s="110"/>
      <c r="E551" s="110"/>
      <c r="G551" s="112"/>
      <c r="L551" s="112"/>
    </row>
    <row r="552" ht="12.75" customHeight="1">
      <c r="D552" s="110"/>
      <c r="E552" s="110"/>
      <c r="G552" s="112"/>
      <c r="L552" s="112"/>
    </row>
    <row r="553" ht="12.75" customHeight="1">
      <c r="D553" s="110"/>
      <c r="E553" s="110"/>
      <c r="G553" s="112"/>
      <c r="L553" s="112"/>
    </row>
    <row r="554" ht="12.75" customHeight="1">
      <c r="D554" s="110"/>
      <c r="E554" s="110"/>
      <c r="G554" s="112"/>
      <c r="L554" s="112"/>
    </row>
    <row r="555" ht="12.75" customHeight="1">
      <c r="D555" s="110"/>
      <c r="E555" s="110"/>
      <c r="G555" s="112"/>
      <c r="L555" s="112"/>
    </row>
    <row r="556" ht="12.75" customHeight="1">
      <c r="D556" s="110"/>
      <c r="E556" s="110"/>
      <c r="G556" s="112"/>
      <c r="L556" s="112"/>
    </row>
    <row r="557" ht="12.75" customHeight="1">
      <c r="D557" s="110"/>
      <c r="E557" s="110"/>
      <c r="G557" s="112"/>
      <c r="L557" s="112"/>
    </row>
    <row r="558" ht="12.75" customHeight="1">
      <c r="D558" s="110"/>
      <c r="E558" s="110"/>
      <c r="G558" s="112"/>
      <c r="L558" s="112"/>
    </row>
    <row r="559" ht="12.75" customHeight="1">
      <c r="D559" s="110"/>
      <c r="E559" s="110"/>
      <c r="G559" s="112"/>
      <c r="L559" s="112"/>
    </row>
    <row r="560" ht="12.75" customHeight="1">
      <c r="D560" s="110"/>
      <c r="E560" s="110"/>
      <c r="G560" s="112"/>
      <c r="L560" s="112"/>
    </row>
    <row r="561" ht="12.75" customHeight="1">
      <c r="D561" s="110"/>
      <c r="E561" s="110"/>
      <c r="G561" s="112"/>
      <c r="L561" s="112"/>
    </row>
    <row r="562" ht="12.75" customHeight="1">
      <c r="D562" s="110"/>
      <c r="E562" s="110"/>
      <c r="G562" s="112"/>
      <c r="L562" s="112"/>
    </row>
    <row r="563" ht="12.75" customHeight="1">
      <c r="D563" s="110"/>
      <c r="E563" s="110"/>
      <c r="G563" s="112"/>
      <c r="L563" s="112"/>
    </row>
    <row r="564" ht="12.75" customHeight="1">
      <c r="D564" s="110"/>
      <c r="E564" s="110"/>
      <c r="G564" s="112"/>
      <c r="L564" s="112"/>
    </row>
    <row r="565" ht="12.75" customHeight="1">
      <c r="D565" s="110"/>
      <c r="E565" s="110"/>
      <c r="G565" s="112"/>
      <c r="L565" s="112"/>
    </row>
    <row r="566" ht="12.75" customHeight="1">
      <c r="D566" s="110"/>
      <c r="E566" s="110"/>
      <c r="G566" s="112"/>
      <c r="L566" s="112"/>
    </row>
    <row r="567" ht="12.75" customHeight="1">
      <c r="D567" s="110"/>
      <c r="E567" s="110"/>
      <c r="G567" s="112"/>
      <c r="L567" s="112"/>
    </row>
    <row r="568" ht="12.75" customHeight="1">
      <c r="D568" s="110"/>
      <c r="E568" s="110"/>
      <c r="G568" s="112"/>
      <c r="L568" s="112"/>
    </row>
    <row r="569" ht="12.75" customHeight="1">
      <c r="D569" s="110"/>
      <c r="E569" s="110"/>
      <c r="G569" s="112"/>
      <c r="L569" s="112"/>
    </row>
    <row r="570" ht="12.75" customHeight="1">
      <c r="D570" s="110"/>
      <c r="E570" s="110"/>
      <c r="G570" s="112"/>
      <c r="L570" s="112"/>
    </row>
    <row r="571" ht="12.75" customHeight="1">
      <c r="D571" s="110"/>
      <c r="E571" s="110"/>
      <c r="G571" s="112"/>
      <c r="L571" s="112"/>
    </row>
    <row r="572" ht="12.75" customHeight="1">
      <c r="D572" s="110"/>
      <c r="E572" s="110"/>
      <c r="G572" s="112"/>
      <c r="L572" s="112"/>
    </row>
    <row r="573" ht="12.75" customHeight="1">
      <c r="D573" s="110"/>
      <c r="E573" s="110"/>
      <c r="G573" s="112"/>
      <c r="L573" s="112"/>
    </row>
    <row r="574" ht="12.75" customHeight="1">
      <c r="D574" s="110"/>
      <c r="E574" s="110"/>
      <c r="G574" s="112"/>
      <c r="L574" s="112"/>
    </row>
    <row r="575" ht="12.75" customHeight="1">
      <c r="D575" s="110"/>
      <c r="E575" s="110"/>
      <c r="G575" s="112"/>
      <c r="L575" s="112"/>
    </row>
    <row r="576" ht="12.75" customHeight="1">
      <c r="D576" s="110"/>
      <c r="E576" s="110"/>
      <c r="G576" s="112"/>
      <c r="L576" s="112"/>
    </row>
    <row r="577" ht="12.75" customHeight="1">
      <c r="D577" s="110"/>
      <c r="E577" s="110"/>
      <c r="G577" s="112"/>
      <c r="L577" s="112"/>
    </row>
    <row r="578" ht="12.75" customHeight="1">
      <c r="D578" s="110"/>
      <c r="E578" s="110"/>
      <c r="G578" s="112"/>
      <c r="L578" s="112"/>
    </row>
    <row r="579" ht="12.75" customHeight="1">
      <c r="D579" s="110"/>
      <c r="E579" s="110"/>
      <c r="G579" s="112"/>
      <c r="L579" s="112"/>
    </row>
    <row r="580" ht="12.75" customHeight="1">
      <c r="D580" s="110"/>
      <c r="E580" s="110"/>
      <c r="G580" s="112"/>
      <c r="L580" s="112"/>
    </row>
    <row r="581" ht="12.75" customHeight="1">
      <c r="D581" s="110"/>
      <c r="E581" s="110"/>
      <c r="G581" s="112"/>
      <c r="L581" s="112"/>
    </row>
    <row r="582" ht="12.75" customHeight="1">
      <c r="D582" s="110"/>
      <c r="E582" s="110"/>
      <c r="G582" s="112"/>
      <c r="L582" s="112"/>
    </row>
    <row r="583" ht="12.75" customHeight="1">
      <c r="D583" s="110"/>
      <c r="E583" s="110"/>
      <c r="G583" s="112"/>
      <c r="L583" s="112"/>
    </row>
    <row r="584" ht="12.75" customHeight="1">
      <c r="D584" s="110"/>
      <c r="E584" s="110"/>
      <c r="G584" s="112"/>
      <c r="L584" s="112"/>
    </row>
    <row r="585" ht="12.75" customHeight="1">
      <c r="D585" s="110"/>
      <c r="E585" s="110"/>
      <c r="G585" s="112"/>
      <c r="L585" s="112"/>
    </row>
    <row r="586" ht="12.75" customHeight="1">
      <c r="D586" s="110"/>
      <c r="E586" s="110"/>
      <c r="G586" s="112"/>
      <c r="L586" s="112"/>
    </row>
    <row r="587" ht="12.75" customHeight="1">
      <c r="D587" s="110"/>
      <c r="E587" s="110"/>
      <c r="G587" s="112"/>
      <c r="L587" s="112"/>
    </row>
    <row r="588" ht="12.75" customHeight="1">
      <c r="D588" s="110"/>
      <c r="E588" s="110"/>
      <c r="G588" s="112"/>
      <c r="L588" s="112"/>
    </row>
    <row r="589" ht="12.75" customHeight="1">
      <c r="D589" s="110"/>
      <c r="E589" s="110"/>
      <c r="G589" s="112"/>
      <c r="L589" s="112"/>
    </row>
    <row r="590" ht="12.75" customHeight="1">
      <c r="D590" s="110"/>
      <c r="E590" s="110"/>
      <c r="G590" s="112"/>
      <c r="L590" s="112"/>
    </row>
    <row r="591" ht="12.75" customHeight="1">
      <c r="D591" s="110"/>
      <c r="E591" s="110"/>
      <c r="G591" s="112"/>
      <c r="L591" s="112"/>
    </row>
    <row r="592" ht="12.75" customHeight="1">
      <c r="D592" s="110"/>
      <c r="E592" s="110"/>
      <c r="G592" s="112"/>
      <c r="L592" s="112"/>
    </row>
    <row r="593" ht="12.75" customHeight="1">
      <c r="D593" s="110"/>
      <c r="E593" s="110"/>
      <c r="G593" s="112"/>
      <c r="L593" s="112"/>
    </row>
    <row r="594" ht="12.75" customHeight="1">
      <c r="D594" s="110"/>
      <c r="E594" s="110"/>
      <c r="G594" s="112"/>
      <c r="L594" s="112"/>
    </row>
    <row r="595" ht="12.75" customHeight="1">
      <c r="D595" s="110"/>
      <c r="E595" s="110"/>
      <c r="G595" s="112"/>
      <c r="L595" s="112"/>
    </row>
    <row r="596" ht="12.75" customHeight="1">
      <c r="D596" s="110"/>
      <c r="E596" s="110"/>
      <c r="G596" s="112"/>
      <c r="L596" s="112"/>
    </row>
    <row r="597" ht="12.75" customHeight="1">
      <c r="D597" s="110"/>
      <c r="E597" s="110"/>
      <c r="G597" s="112"/>
      <c r="L597" s="112"/>
    </row>
    <row r="598" ht="12.75" customHeight="1">
      <c r="D598" s="110"/>
      <c r="E598" s="110"/>
      <c r="G598" s="112"/>
      <c r="L598" s="112"/>
    </row>
    <row r="599" ht="12.75" customHeight="1">
      <c r="D599" s="110"/>
      <c r="E599" s="110"/>
      <c r="G599" s="112"/>
      <c r="L599" s="112"/>
    </row>
    <row r="600" ht="12.75" customHeight="1">
      <c r="D600" s="110"/>
      <c r="E600" s="110"/>
      <c r="G600" s="112"/>
      <c r="L600" s="112"/>
    </row>
    <row r="601" ht="12.75" customHeight="1">
      <c r="D601" s="110"/>
      <c r="E601" s="110"/>
      <c r="G601" s="112"/>
      <c r="L601" s="112"/>
    </row>
    <row r="602" ht="12.75" customHeight="1">
      <c r="D602" s="110"/>
      <c r="E602" s="110"/>
      <c r="G602" s="112"/>
      <c r="L602" s="112"/>
    </row>
    <row r="603" ht="12.75" customHeight="1">
      <c r="D603" s="110"/>
      <c r="E603" s="110"/>
      <c r="G603" s="112"/>
      <c r="L603" s="112"/>
    </row>
    <row r="604" ht="12.75" customHeight="1">
      <c r="D604" s="110"/>
      <c r="E604" s="110"/>
      <c r="G604" s="112"/>
      <c r="L604" s="112"/>
    </row>
    <row r="605" ht="12.75" customHeight="1">
      <c r="D605" s="110"/>
      <c r="E605" s="110"/>
      <c r="G605" s="112"/>
      <c r="L605" s="112"/>
    </row>
    <row r="606" ht="12.75" customHeight="1">
      <c r="D606" s="110"/>
      <c r="E606" s="110"/>
      <c r="G606" s="112"/>
      <c r="L606" s="112"/>
    </row>
    <row r="607" ht="12.75" customHeight="1">
      <c r="D607" s="110"/>
      <c r="E607" s="110"/>
      <c r="G607" s="112"/>
      <c r="L607" s="112"/>
    </row>
    <row r="608" ht="12.75" customHeight="1">
      <c r="D608" s="110"/>
      <c r="E608" s="110"/>
      <c r="G608" s="112"/>
      <c r="L608" s="112"/>
    </row>
    <row r="609" ht="12.75" customHeight="1">
      <c r="D609" s="110"/>
      <c r="E609" s="110"/>
      <c r="G609" s="112"/>
      <c r="L609" s="112"/>
    </row>
    <row r="610" ht="12.75" customHeight="1">
      <c r="D610" s="110"/>
      <c r="E610" s="110"/>
      <c r="G610" s="112"/>
      <c r="L610" s="112"/>
    </row>
    <row r="611" ht="12.75" customHeight="1">
      <c r="D611" s="110"/>
      <c r="E611" s="110"/>
      <c r="G611" s="112"/>
      <c r="L611" s="112"/>
    </row>
    <row r="612" ht="12.75" customHeight="1">
      <c r="D612" s="110"/>
      <c r="E612" s="110"/>
      <c r="G612" s="112"/>
      <c r="L612" s="112"/>
    </row>
    <row r="613" ht="12.75" customHeight="1">
      <c r="D613" s="110"/>
      <c r="E613" s="110"/>
      <c r="G613" s="112"/>
      <c r="L613" s="112"/>
    </row>
    <row r="614" ht="12.75" customHeight="1">
      <c r="D614" s="110"/>
      <c r="E614" s="110"/>
      <c r="G614" s="112"/>
      <c r="L614" s="112"/>
    </row>
    <row r="615" ht="12.75" customHeight="1">
      <c r="D615" s="110"/>
      <c r="E615" s="110"/>
      <c r="G615" s="112"/>
      <c r="L615" s="112"/>
    </row>
    <row r="616" ht="12.75" customHeight="1">
      <c r="D616" s="110"/>
      <c r="E616" s="110"/>
      <c r="G616" s="112"/>
      <c r="L616" s="112"/>
    </row>
    <row r="617" ht="12.75" customHeight="1">
      <c r="D617" s="110"/>
      <c r="E617" s="110"/>
      <c r="G617" s="112"/>
      <c r="L617" s="112"/>
    </row>
    <row r="618" ht="12.75" customHeight="1">
      <c r="D618" s="110"/>
      <c r="E618" s="110"/>
      <c r="G618" s="112"/>
      <c r="L618" s="112"/>
    </row>
    <row r="619" ht="12.75" customHeight="1">
      <c r="D619" s="110"/>
      <c r="E619" s="110"/>
      <c r="G619" s="112"/>
      <c r="L619" s="112"/>
    </row>
    <row r="620" ht="12.75" customHeight="1">
      <c r="D620" s="110"/>
      <c r="E620" s="110"/>
      <c r="G620" s="112"/>
      <c r="L620" s="112"/>
    </row>
    <row r="621" ht="12.75" customHeight="1">
      <c r="D621" s="110"/>
      <c r="E621" s="110"/>
      <c r="G621" s="112"/>
      <c r="L621" s="112"/>
    </row>
    <row r="622" ht="12.75" customHeight="1">
      <c r="D622" s="110"/>
      <c r="E622" s="110"/>
      <c r="G622" s="112"/>
      <c r="L622" s="112"/>
    </row>
    <row r="623" ht="12.75" customHeight="1">
      <c r="D623" s="110"/>
      <c r="E623" s="110"/>
      <c r="G623" s="112"/>
      <c r="L623" s="112"/>
    </row>
    <row r="624" ht="12.75" customHeight="1">
      <c r="D624" s="110"/>
      <c r="E624" s="110"/>
      <c r="G624" s="112"/>
      <c r="L624" s="112"/>
    </row>
    <row r="625" ht="12.75" customHeight="1">
      <c r="D625" s="110"/>
      <c r="E625" s="110"/>
      <c r="G625" s="112"/>
      <c r="L625" s="112"/>
    </row>
    <row r="626" ht="12.75" customHeight="1">
      <c r="D626" s="110"/>
      <c r="E626" s="110"/>
      <c r="G626" s="112"/>
      <c r="L626" s="112"/>
    </row>
    <row r="627" ht="12.75" customHeight="1">
      <c r="D627" s="110"/>
      <c r="E627" s="110"/>
      <c r="G627" s="112"/>
      <c r="L627" s="112"/>
    </row>
    <row r="628" ht="12.75" customHeight="1">
      <c r="D628" s="110"/>
      <c r="E628" s="110"/>
      <c r="G628" s="112"/>
      <c r="L628" s="112"/>
    </row>
    <row r="629" ht="12.75" customHeight="1">
      <c r="D629" s="110"/>
      <c r="E629" s="110"/>
      <c r="G629" s="112"/>
      <c r="L629" s="112"/>
    </row>
    <row r="630" ht="12.75" customHeight="1">
      <c r="D630" s="110"/>
      <c r="E630" s="110"/>
      <c r="G630" s="112"/>
      <c r="L630" s="112"/>
    </row>
    <row r="631" ht="12.75" customHeight="1">
      <c r="D631" s="110"/>
      <c r="E631" s="110"/>
      <c r="G631" s="112"/>
      <c r="L631" s="112"/>
    </row>
    <row r="632" ht="12.75" customHeight="1">
      <c r="D632" s="110"/>
      <c r="E632" s="110"/>
      <c r="G632" s="112"/>
      <c r="L632" s="112"/>
    </row>
    <row r="633" ht="12.75" customHeight="1">
      <c r="D633" s="110"/>
      <c r="E633" s="110"/>
      <c r="G633" s="112"/>
      <c r="L633" s="112"/>
    </row>
    <row r="634" ht="12.75" customHeight="1">
      <c r="D634" s="110"/>
      <c r="E634" s="110"/>
      <c r="G634" s="112"/>
      <c r="L634" s="112"/>
    </row>
    <row r="635" ht="12.75" customHeight="1">
      <c r="D635" s="110"/>
      <c r="E635" s="110"/>
      <c r="G635" s="112"/>
      <c r="L635" s="112"/>
    </row>
    <row r="636" ht="12.75" customHeight="1">
      <c r="D636" s="110"/>
      <c r="E636" s="110"/>
      <c r="G636" s="112"/>
      <c r="L636" s="112"/>
    </row>
    <row r="637" ht="12.75" customHeight="1">
      <c r="D637" s="110"/>
      <c r="E637" s="110"/>
      <c r="G637" s="112"/>
      <c r="L637" s="112"/>
    </row>
    <row r="638" ht="12.75" customHeight="1">
      <c r="D638" s="110"/>
      <c r="E638" s="110"/>
      <c r="G638" s="112"/>
      <c r="L638" s="112"/>
    </row>
    <row r="639" ht="12.75" customHeight="1">
      <c r="D639" s="110"/>
      <c r="E639" s="110"/>
      <c r="G639" s="112"/>
      <c r="L639" s="112"/>
    </row>
    <row r="640" ht="12.75" customHeight="1">
      <c r="D640" s="110"/>
      <c r="E640" s="110"/>
      <c r="G640" s="112"/>
      <c r="L640" s="112"/>
    </row>
    <row r="641" ht="12.75" customHeight="1">
      <c r="D641" s="110"/>
      <c r="E641" s="110"/>
      <c r="G641" s="112"/>
      <c r="L641" s="112"/>
    </row>
    <row r="642" ht="12.75" customHeight="1">
      <c r="D642" s="110"/>
      <c r="E642" s="110"/>
      <c r="G642" s="112"/>
      <c r="L642" s="112"/>
    </row>
    <row r="643" ht="12.75" customHeight="1">
      <c r="D643" s="110"/>
      <c r="E643" s="110"/>
      <c r="G643" s="112"/>
      <c r="L643" s="112"/>
    </row>
    <row r="644" ht="12.75" customHeight="1">
      <c r="D644" s="110"/>
      <c r="E644" s="110"/>
      <c r="G644" s="112"/>
      <c r="L644" s="112"/>
    </row>
    <row r="645" ht="12.75" customHeight="1">
      <c r="D645" s="110"/>
      <c r="E645" s="110"/>
      <c r="G645" s="112"/>
      <c r="L645" s="112"/>
    </row>
    <row r="646" ht="12.75" customHeight="1">
      <c r="D646" s="110"/>
      <c r="E646" s="110"/>
      <c r="G646" s="112"/>
      <c r="L646" s="112"/>
    </row>
    <row r="647" ht="12.75" customHeight="1">
      <c r="D647" s="110"/>
      <c r="E647" s="110"/>
      <c r="G647" s="112"/>
      <c r="L647" s="112"/>
    </row>
    <row r="648" ht="12.75" customHeight="1">
      <c r="D648" s="110"/>
      <c r="E648" s="110"/>
      <c r="G648" s="112"/>
      <c r="L648" s="112"/>
    </row>
    <row r="649" ht="12.75" customHeight="1">
      <c r="D649" s="110"/>
      <c r="E649" s="110"/>
      <c r="G649" s="112"/>
      <c r="L649" s="112"/>
    </row>
    <row r="650" ht="12.75" customHeight="1">
      <c r="D650" s="110"/>
      <c r="E650" s="110"/>
      <c r="G650" s="112"/>
      <c r="L650" s="112"/>
    </row>
    <row r="651" ht="12.75" customHeight="1">
      <c r="D651" s="110"/>
      <c r="E651" s="110"/>
      <c r="G651" s="112"/>
      <c r="L651" s="112"/>
    </row>
    <row r="652" ht="12.75" customHeight="1">
      <c r="D652" s="110"/>
      <c r="E652" s="110"/>
      <c r="G652" s="112"/>
      <c r="L652" s="112"/>
    </row>
    <row r="653" ht="12.75" customHeight="1">
      <c r="D653" s="110"/>
      <c r="E653" s="110"/>
      <c r="G653" s="112"/>
      <c r="L653" s="112"/>
    </row>
    <row r="654" ht="12.75" customHeight="1">
      <c r="D654" s="110"/>
      <c r="E654" s="110"/>
      <c r="G654" s="112"/>
      <c r="L654" s="112"/>
    </row>
    <row r="655" ht="12.75" customHeight="1">
      <c r="D655" s="110"/>
      <c r="E655" s="110"/>
      <c r="G655" s="112"/>
      <c r="L655" s="112"/>
    </row>
    <row r="656" ht="12.75" customHeight="1">
      <c r="D656" s="110"/>
      <c r="E656" s="110"/>
      <c r="G656" s="112"/>
      <c r="L656" s="112"/>
    </row>
    <row r="657" ht="12.75" customHeight="1">
      <c r="D657" s="110"/>
      <c r="E657" s="110"/>
      <c r="G657" s="112"/>
      <c r="L657" s="112"/>
    </row>
    <row r="658" ht="12.75" customHeight="1">
      <c r="D658" s="110"/>
      <c r="E658" s="110"/>
      <c r="G658" s="112"/>
      <c r="L658" s="112"/>
    </row>
    <row r="659" ht="12.75" customHeight="1">
      <c r="D659" s="110"/>
      <c r="E659" s="110"/>
      <c r="G659" s="112"/>
      <c r="L659" s="112"/>
    </row>
    <row r="660" ht="12.75" customHeight="1">
      <c r="D660" s="110"/>
      <c r="E660" s="110"/>
      <c r="G660" s="112"/>
      <c r="L660" s="112"/>
    </row>
    <row r="661" ht="12.75" customHeight="1">
      <c r="D661" s="110"/>
      <c r="E661" s="110"/>
      <c r="G661" s="112"/>
      <c r="L661" s="112"/>
    </row>
    <row r="662" ht="12.75" customHeight="1">
      <c r="D662" s="110"/>
      <c r="E662" s="110"/>
      <c r="G662" s="112"/>
      <c r="L662" s="112"/>
    </row>
    <row r="663" ht="12.75" customHeight="1">
      <c r="D663" s="110"/>
      <c r="E663" s="110"/>
      <c r="G663" s="112"/>
      <c r="L663" s="112"/>
    </row>
    <row r="664" ht="12.75" customHeight="1">
      <c r="D664" s="110"/>
      <c r="E664" s="110"/>
      <c r="G664" s="112"/>
      <c r="L664" s="112"/>
    </row>
    <row r="665" ht="12.75" customHeight="1">
      <c r="D665" s="110"/>
      <c r="E665" s="110"/>
      <c r="G665" s="112"/>
      <c r="L665" s="112"/>
    </row>
    <row r="666" ht="12.75" customHeight="1">
      <c r="D666" s="110"/>
      <c r="E666" s="110"/>
      <c r="G666" s="112"/>
      <c r="L666" s="112"/>
    </row>
    <row r="667" ht="12.75" customHeight="1">
      <c r="D667" s="110"/>
      <c r="E667" s="110"/>
      <c r="G667" s="112"/>
      <c r="L667" s="112"/>
    </row>
    <row r="668" ht="12.75" customHeight="1">
      <c r="D668" s="110"/>
      <c r="E668" s="110"/>
      <c r="G668" s="112"/>
      <c r="L668" s="112"/>
    </row>
    <row r="669" ht="12.75" customHeight="1">
      <c r="D669" s="110"/>
      <c r="E669" s="110"/>
      <c r="G669" s="112"/>
      <c r="L669" s="112"/>
    </row>
    <row r="670" ht="12.75" customHeight="1">
      <c r="D670" s="110"/>
      <c r="E670" s="110"/>
      <c r="G670" s="112"/>
      <c r="L670" s="112"/>
    </row>
    <row r="671" ht="12.75" customHeight="1">
      <c r="D671" s="110"/>
      <c r="E671" s="110"/>
      <c r="G671" s="112"/>
      <c r="L671" s="112"/>
    </row>
    <row r="672" ht="12.75" customHeight="1">
      <c r="D672" s="110"/>
      <c r="E672" s="110"/>
      <c r="G672" s="112"/>
      <c r="L672" s="112"/>
    </row>
    <row r="673" ht="12.75" customHeight="1">
      <c r="D673" s="110"/>
      <c r="E673" s="110"/>
      <c r="G673" s="112"/>
      <c r="L673" s="112"/>
    </row>
    <row r="674" ht="12.75" customHeight="1">
      <c r="D674" s="110"/>
      <c r="E674" s="110"/>
      <c r="G674" s="112"/>
      <c r="L674" s="112"/>
    </row>
    <row r="675" ht="12.75" customHeight="1">
      <c r="D675" s="110"/>
      <c r="E675" s="110"/>
      <c r="G675" s="112"/>
      <c r="L675" s="112"/>
    </row>
    <row r="676" ht="12.75" customHeight="1">
      <c r="D676" s="110"/>
      <c r="E676" s="110"/>
      <c r="G676" s="112"/>
      <c r="L676" s="112"/>
    </row>
    <row r="677" ht="12.75" customHeight="1">
      <c r="D677" s="110"/>
      <c r="E677" s="110"/>
      <c r="G677" s="112"/>
      <c r="L677" s="112"/>
    </row>
    <row r="678" ht="12.75" customHeight="1">
      <c r="D678" s="110"/>
      <c r="E678" s="110"/>
      <c r="G678" s="112"/>
      <c r="L678" s="112"/>
    </row>
    <row r="679" ht="12.75" customHeight="1">
      <c r="D679" s="110"/>
      <c r="E679" s="110"/>
      <c r="G679" s="112"/>
      <c r="L679" s="112"/>
    </row>
    <row r="680" ht="12.75" customHeight="1">
      <c r="D680" s="110"/>
      <c r="E680" s="110"/>
      <c r="G680" s="112"/>
      <c r="L680" s="112"/>
    </row>
    <row r="681" ht="12.75" customHeight="1">
      <c r="D681" s="110"/>
      <c r="E681" s="110"/>
      <c r="G681" s="112"/>
      <c r="L681" s="112"/>
    </row>
    <row r="682" ht="12.75" customHeight="1">
      <c r="D682" s="110"/>
      <c r="E682" s="110"/>
      <c r="G682" s="112"/>
      <c r="L682" s="112"/>
    </row>
    <row r="683" ht="12.75" customHeight="1">
      <c r="D683" s="110"/>
      <c r="E683" s="110"/>
      <c r="G683" s="112"/>
      <c r="L683" s="112"/>
    </row>
    <row r="684" ht="12.75" customHeight="1">
      <c r="D684" s="110"/>
      <c r="E684" s="110"/>
      <c r="G684" s="112"/>
      <c r="L684" s="112"/>
    </row>
    <row r="685" ht="12.75" customHeight="1">
      <c r="D685" s="110"/>
      <c r="E685" s="110"/>
      <c r="G685" s="112"/>
      <c r="L685" s="112"/>
    </row>
    <row r="686" ht="12.75" customHeight="1">
      <c r="D686" s="110"/>
      <c r="E686" s="110"/>
      <c r="G686" s="112"/>
      <c r="L686" s="112"/>
    </row>
    <row r="687" ht="12.75" customHeight="1">
      <c r="D687" s="110"/>
      <c r="E687" s="110"/>
      <c r="G687" s="112"/>
      <c r="L687" s="112"/>
    </row>
    <row r="688" ht="12.75" customHeight="1">
      <c r="D688" s="110"/>
      <c r="E688" s="110"/>
      <c r="G688" s="112"/>
      <c r="L688" s="112"/>
    </row>
    <row r="689" ht="12.75" customHeight="1">
      <c r="D689" s="110"/>
      <c r="E689" s="110"/>
      <c r="G689" s="112"/>
      <c r="L689" s="112"/>
    </row>
    <row r="690" ht="12.75" customHeight="1">
      <c r="D690" s="110"/>
      <c r="E690" s="110"/>
      <c r="G690" s="112"/>
      <c r="L690" s="112"/>
    </row>
    <row r="691" ht="12.75" customHeight="1">
      <c r="D691" s="110"/>
      <c r="E691" s="110"/>
      <c r="G691" s="112"/>
      <c r="L691" s="112"/>
    </row>
    <row r="692" ht="12.75" customHeight="1">
      <c r="D692" s="110"/>
      <c r="E692" s="110"/>
      <c r="G692" s="112"/>
      <c r="L692" s="112"/>
    </row>
    <row r="693" ht="12.75" customHeight="1">
      <c r="D693" s="110"/>
      <c r="E693" s="110"/>
      <c r="G693" s="112"/>
      <c r="L693" s="112"/>
    </row>
    <row r="694" ht="12.75" customHeight="1">
      <c r="D694" s="110"/>
      <c r="E694" s="110"/>
      <c r="G694" s="112"/>
      <c r="L694" s="112"/>
    </row>
    <row r="695" ht="12.75" customHeight="1">
      <c r="D695" s="110"/>
      <c r="E695" s="110"/>
      <c r="G695" s="112"/>
      <c r="L695" s="112"/>
    </row>
    <row r="696" ht="12.75" customHeight="1">
      <c r="D696" s="110"/>
      <c r="E696" s="110"/>
      <c r="G696" s="112"/>
      <c r="L696" s="112"/>
    </row>
    <row r="697" ht="12.75" customHeight="1">
      <c r="D697" s="110"/>
      <c r="E697" s="110"/>
      <c r="G697" s="112"/>
      <c r="L697" s="112"/>
    </row>
    <row r="698" ht="12.75" customHeight="1">
      <c r="D698" s="110"/>
      <c r="E698" s="110"/>
      <c r="G698" s="112"/>
      <c r="L698" s="112"/>
    </row>
    <row r="699" ht="12.75" customHeight="1">
      <c r="D699" s="110"/>
      <c r="E699" s="110"/>
      <c r="G699" s="112"/>
      <c r="L699" s="112"/>
    </row>
    <row r="700" ht="12.75" customHeight="1">
      <c r="D700" s="110"/>
      <c r="E700" s="110"/>
      <c r="G700" s="112"/>
      <c r="L700" s="112"/>
    </row>
    <row r="701" ht="12.75" customHeight="1">
      <c r="D701" s="110"/>
      <c r="E701" s="110"/>
      <c r="G701" s="112"/>
      <c r="L701" s="112"/>
    </row>
    <row r="702" ht="12.75" customHeight="1">
      <c r="D702" s="110"/>
      <c r="E702" s="110"/>
      <c r="G702" s="112"/>
      <c r="L702" s="112"/>
    </row>
    <row r="703" ht="12.75" customHeight="1">
      <c r="D703" s="110"/>
      <c r="E703" s="110"/>
      <c r="G703" s="112"/>
      <c r="L703" s="112"/>
    </row>
    <row r="704" ht="12.75" customHeight="1">
      <c r="D704" s="110"/>
      <c r="E704" s="110"/>
      <c r="G704" s="112"/>
      <c r="L704" s="112"/>
    </row>
    <row r="705" ht="12.75" customHeight="1">
      <c r="D705" s="110"/>
      <c r="E705" s="110"/>
      <c r="G705" s="112"/>
      <c r="L705" s="112"/>
    </row>
    <row r="706" ht="12.75" customHeight="1">
      <c r="D706" s="110"/>
      <c r="E706" s="110"/>
      <c r="G706" s="112"/>
      <c r="L706" s="112"/>
    </row>
    <row r="707" ht="12.75" customHeight="1">
      <c r="D707" s="110"/>
      <c r="E707" s="110"/>
      <c r="G707" s="112"/>
      <c r="L707" s="112"/>
    </row>
    <row r="708" ht="12.75" customHeight="1">
      <c r="D708" s="110"/>
      <c r="E708" s="110"/>
      <c r="G708" s="112"/>
      <c r="L708" s="112"/>
    </row>
    <row r="709" ht="12.75" customHeight="1">
      <c r="D709" s="110"/>
      <c r="E709" s="110"/>
      <c r="G709" s="112"/>
      <c r="L709" s="112"/>
    </row>
    <row r="710" ht="12.75" customHeight="1">
      <c r="D710" s="110"/>
      <c r="E710" s="110"/>
      <c r="G710" s="112"/>
      <c r="L710" s="112"/>
    </row>
    <row r="711" ht="12.75" customHeight="1">
      <c r="D711" s="110"/>
      <c r="E711" s="110"/>
      <c r="G711" s="112"/>
      <c r="L711" s="112"/>
    </row>
    <row r="712" ht="12.75" customHeight="1">
      <c r="D712" s="110"/>
      <c r="E712" s="110"/>
      <c r="G712" s="112"/>
      <c r="L712" s="112"/>
    </row>
    <row r="713" ht="12.75" customHeight="1">
      <c r="D713" s="110"/>
      <c r="E713" s="110"/>
      <c r="G713" s="112"/>
      <c r="L713" s="112"/>
    </row>
    <row r="714" ht="12.75" customHeight="1">
      <c r="D714" s="110"/>
      <c r="E714" s="110"/>
      <c r="G714" s="112"/>
      <c r="L714" s="112"/>
    </row>
    <row r="715" ht="12.75" customHeight="1">
      <c r="D715" s="110"/>
      <c r="E715" s="110"/>
      <c r="G715" s="112"/>
      <c r="L715" s="112"/>
    </row>
    <row r="716" ht="12.75" customHeight="1">
      <c r="D716" s="110"/>
      <c r="E716" s="110"/>
      <c r="G716" s="112"/>
      <c r="L716" s="112"/>
    </row>
    <row r="717" ht="12.75" customHeight="1">
      <c r="D717" s="110"/>
      <c r="E717" s="110"/>
      <c r="G717" s="112"/>
      <c r="L717" s="112"/>
    </row>
    <row r="718" ht="12.75" customHeight="1">
      <c r="D718" s="110"/>
      <c r="E718" s="110"/>
      <c r="G718" s="112"/>
      <c r="L718" s="112"/>
    </row>
    <row r="719" ht="12.75" customHeight="1">
      <c r="D719" s="110"/>
      <c r="E719" s="110"/>
      <c r="G719" s="112"/>
      <c r="L719" s="112"/>
    </row>
    <row r="720" ht="12.75" customHeight="1">
      <c r="D720" s="110"/>
      <c r="E720" s="110"/>
      <c r="G720" s="112"/>
      <c r="L720" s="112"/>
    </row>
    <row r="721" ht="12.75" customHeight="1">
      <c r="D721" s="110"/>
      <c r="E721" s="110"/>
      <c r="G721" s="112"/>
      <c r="L721" s="112"/>
    </row>
    <row r="722" ht="12.75" customHeight="1">
      <c r="D722" s="110"/>
      <c r="E722" s="110"/>
      <c r="G722" s="112"/>
      <c r="L722" s="112"/>
    </row>
    <row r="723" ht="12.75" customHeight="1">
      <c r="D723" s="110"/>
      <c r="E723" s="110"/>
      <c r="G723" s="112"/>
      <c r="L723" s="112"/>
    </row>
    <row r="724" ht="12.75" customHeight="1">
      <c r="D724" s="110"/>
      <c r="E724" s="110"/>
      <c r="G724" s="112"/>
      <c r="L724" s="112"/>
    </row>
    <row r="725" ht="12.75" customHeight="1">
      <c r="D725" s="110"/>
      <c r="E725" s="110"/>
      <c r="G725" s="112"/>
      <c r="L725" s="112"/>
    </row>
    <row r="726" ht="12.75" customHeight="1">
      <c r="D726" s="110"/>
      <c r="E726" s="110"/>
      <c r="G726" s="112"/>
      <c r="L726" s="112"/>
    </row>
    <row r="727" ht="12.75" customHeight="1">
      <c r="D727" s="110"/>
      <c r="E727" s="110"/>
      <c r="G727" s="112"/>
      <c r="L727" s="112"/>
    </row>
    <row r="728" ht="12.75" customHeight="1">
      <c r="D728" s="110"/>
      <c r="E728" s="110"/>
      <c r="G728" s="112"/>
      <c r="L728" s="112"/>
    </row>
    <row r="729" ht="12.75" customHeight="1">
      <c r="D729" s="110"/>
      <c r="E729" s="110"/>
      <c r="G729" s="112"/>
      <c r="L729" s="112"/>
    </row>
    <row r="730" ht="12.75" customHeight="1">
      <c r="D730" s="110"/>
      <c r="E730" s="110"/>
      <c r="G730" s="112"/>
      <c r="L730" s="112"/>
    </row>
    <row r="731" ht="12.75" customHeight="1">
      <c r="D731" s="110"/>
      <c r="E731" s="110"/>
      <c r="G731" s="112"/>
      <c r="L731" s="112"/>
    </row>
    <row r="732" ht="12.75" customHeight="1">
      <c r="D732" s="110"/>
      <c r="E732" s="110"/>
      <c r="G732" s="112"/>
      <c r="L732" s="112"/>
    </row>
    <row r="733" ht="12.75" customHeight="1">
      <c r="D733" s="110"/>
      <c r="E733" s="110"/>
      <c r="G733" s="112"/>
      <c r="L733" s="112"/>
    </row>
    <row r="734" ht="12.75" customHeight="1">
      <c r="D734" s="110"/>
      <c r="E734" s="110"/>
      <c r="G734" s="112"/>
      <c r="L734" s="112"/>
    </row>
    <row r="735" ht="12.75" customHeight="1">
      <c r="D735" s="110"/>
      <c r="E735" s="110"/>
      <c r="G735" s="112"/>
      <c r="L735" s="112"/>
    </row>
    <row r="736" ht="12.75" customHeight="1">
      <c r="D736" s="110"/>
      <c r="E736" s="110"/>
      <c r="G736" s="112"/>
      <c r="L736" s="112"/>
    </row>
    <row r="737" ht="12.75" customHeight="1">
      <c r="D737" s="110"/>
      <c r="E737" s="110"/>
      <c r="G737" s="112"/>
      <c r="L737" s="112"/>
    </row>
    <row r="738" ht="12.75" customHeight="1">
      <c r="D738" s="110"/>
      <c r="E738" s="110"/>
      <c r="G738" s="112"/>
      <c r="L738" s="112"/>
    </row>
    <row r="739" ht="12.75" customHeight="1">
      <c r="D739" s="110"/>
      <c r="E739" s="110"/>
      <c r="G739" s="112"/>
      <c r="L739" s="112"/>
    </row>
    <row r="740" ht="12.75" customHeight="1">
      <c r="D740" s="110"/>
      <c r="E740" s="110"/>
      <c r="G740" s="112"/>
      <c r="L740" s="112"/>
    </row>
    <row r="741" ht="12.75" customHeight="1">
      <c r="D741" s="110"/>
      <c r="E741" s="110"/>
      <c r="G741" s="112"/>
      <c r="L741" s="112"/>
    </row>
    <row r="742" ht="12.75" customHeight="1">
      <c r="D742" s="110"/>
      <c r="E742" s="110"/>
      <c r="G742" s="112"/>
      <c r="L742" s="112"/>
    </row>
    <row r="743" ht="12.75" customHeight="1">
      <c r="D743" s="110"/>
      <c r="E743" s="110"/>
      <c r="G743" s="112"/>
      <c r="L743" s="112"/>
    </row>
    <row r="744" ht="12.75" customHeight="1">
      <c r="D744" s="110"/>
      <c r="E744" s="110"/>
      <c r="G744" s="112"/>
      <c r="L744" s="112"/>
    </row>
    <row r="745" ht="12.75" customHeight="1">
      <c r="D745" s="110"/>
      <c r="E745" s="110"/>
      <c r="G745" s="112"/>
      <c r="L745" s="112"/>
    </row>
    <row r="746" ht="12.75" customHeight="1">
      <c r="D746" s="110"/>
      <c r="E746" s="110"/>
      <c r="G746" s="112"/>
      <c r="L746" s="112"/>
    </row>
    <row r="747" ht="12.75" customHeight="1">
      <c r="D747" s="110"/>
      <c r="E747" s="110"/>
      <c r="G747" s="112"/>
      <c r="L747" s="112"/>
    </row>
    <row r="748" ht="12.75" customHeight="1">
      <c r="D748" s="110"/>
      <c r="E748" s="110"/>
      <c r="G748" s="112"/>
      <c r="L748" s="112"/>
    </row>
    <row r="749" ht="12.75" customHeight="1">
      <c r="D749" s="110"/>
      <c r="E749" s="110"/>
      <c r="G749" s="112"/>
      <c r="L749" s="112"/>
    </row>
    <row r="750" ht="12.75" customHeight="1">
      <c r="D750" s="110"/>
      <c r="E750" s="110"/>
      <c r="G750" s="112"/>
      <c r="L750" s="112"/>
    </row>
    <row r="751" ht="12.75" customHeight="1">
      <c r="D751" s="110"/>
      <c r="E751" s="110"/>
      <c r="G751" s="112"/>
      <c r="L751" s="112"/>
    </row>
    <row r="752" ht="12.75" customHeight="1">
      <c r="D752" s="110"/>
      <c r="E752" s="110"/>
      <c r="G752" s="112"/>
      <c r="L752" s="112"/>
    </row>
    <row r="753" ht="12.75" customHeight="1">
      <c r="D753" s="110"/>
      <c r="E753" s="110"/>
      <c r="G753" s="112"/>
      <c r="L753" s="112"/>
    </row>
    <row r="754" ht="12.75" customHeight="1">
      <c r="D754" s="110"/>
      <c r="E754" s="110"/>
      <c r="G754" s="112"/>
      <c r="L754" s="112"/>
    </row>
    <row r="755" ht="12.75" customHeight="1">
      <c r="D755" s="110"/>
      <c r="E755" s="110"/>
      <c r="G755" s="112"/>
      <c r="L755" s="112"/>
    </row>
    <row r="756" ht="12.75" customHeight="1">
      <c r="D756" s="110"/>
      <c r="E756" s="110"/>
      <c r="G756" s="112"/>
      <c r="L756" s="112"/>
    </row>
    <row r="757" ht="12.75" customHeight="1">
      <c r="D757" s="110"/>
      <c r="E757" s="110"/>
      <c r="G757" s="112"/>
      <c r="L757" s="112"/>
    </row>
    <row r="758" ht="12.75" customHeight="1">
      <c r="D758" s="110"/>
      <c r="E758" s="110"/>
      <c r="G758" s="112"/>
      <c r="L758" s="112"/>
    </row>
    <row r="759" ht="12.75" customHeight="1">
      <c r="D759" s="110"/>
      <c r="E759" s="110"/>
      <c r="G759" s="112"/>
      <c r="L759" s="112"/>
    </row>
    <row r="760" ht="12.75" customHeight="1">
      <c r="D760" s="110"/>
      <c r="E760" s="110"/>
      <c r="G760" s="112"/>
      <c r="L760" s="112"/>
    </row>
    <row r="761" ht="12.75" customHeight="1">
      <c r="D761" s="110"/>
      <c r="E761" s="110"/>
      <c r="G761" s="112"/>
      <c r="L761" s="112"/>
    </row>
    <row r="762" ht="12.75" customHeight="1">
      <c r="D762" s="110"/>
      <c r="E762" s="110"/>
      <c r="G762" s="112"/>
      <c r="L762" s="112"/>
    </row>
    <row r="763" ht="12.75" customHeight="1">
      <c r="D763" s="110"/>
      <c r="E763" s="110"/>
      <c r="G763" s="112"/>
      <c r="L763" s="112"/>
    </row>
    <row r="764" ht="12.75" customHeight="1">
      <c r="D764" s="110"/>
      <c r="E764" s="110"/>
      <c r="G764" s="112"/>
      <c r="L764" s="112"/>
    </row>
    <row r="765" ht="12.75" customHeight="1">
      <c r="D765" s="110"/>
      <c r="E765" s="110"/>
      <c r="G765" s="112"/>
      <c r="L765" s="112"/>
    </row>
    <row r="766" ht="12.75" customHeight="1">
      <c r="D766" s="110"/>
      <c r="E766" s="110"/>
      <c r="G766" s="112"/>
      <c r="L766" s="112"/>
    </row>
    <row r="767" ht="12.75" customHeight="1">
      <c r="D767" s="110"/>
      <c r="E767" s="110"/>
      <c r="G767" s="112"/>
      <c r="L767" s="112"/>
    </row>
    <row r="768" ht="12.75" customHeight="1">
      <c r="D768" s="110"/>
      <c r="E768" s="110"/>
      <c r="G768" s="112"/>
      <c r="L768" s="112"/>
    </row>
    <row r="769" ht="12.75" customHeight="1">
      <c r="D769" s="110"/>
      <c r="E769" s="110"/>
      <c r="G769" s="112"/>
      <c r="L769" s="112"/>
    </row>
    <row r="770" ht="12.75" customHeight="1">
      <c r="D770" s="110"/>
      <c r="E770" s="110"/>
      <c r="G770" s="112"/>
      <c r="L770" s="112"/>
    </row>
    <row r="771" ht="12.75" customHeight="1">
      <c r="D771" s="110"/>
      <c r="E771" s="110"/>
      <c r="G771" s="112"/>
      <c r="L771" s="112"/>
    </row>
    <row r="772" ht="12.75" customHeight="1">
      <c r="D772" s="110"/>
      <c r="E772" s="110"/>
      <c r="G772" s="112"/>
      <c r="L772" s="112"/>
    </row>
    <row r="773" ht="12.75" customHeight="1">
      <c r="D773" s="110"/>
      <c r="E773" s="110"/>
      <c r="G773" s="112"/>
      <c r="L773" s="112"/>
    </row>
    <row r="774" ht="12.75" customHeight="1">
      <c r="D774" s="110"/>
      <c r="E774" s="110"/>
      <c r="G774" s="112"/>
      <c r="L774" s="112"/>
    </row>
    <row r="775" ht="12.75" customHeight="1">
      <c r="D775" s="110"/>
      <c r="E775" s="110"/>
      <c r="G775" s="112"/>
      <c r="L775" s="112"/>
    </row>
    <row r="776" ht="12.75" customHeight="1">
      <c r="D776" s="110"/>
      <c r="E776" s="110"/>
      <c r="G776" s="112"/>
      <c r="L776" s="112"/>
    </row>
    <row r="777" ht="12.75" customHeight="1">
      <c r="D777" s="110"/>
      <c r="E777" s="110"/>
      <c r="G777" s="112"/>
      <c r="L777" s="112"/>
    </row>
    <row r="778" ht="12.75" customHeight="1">
      <c r="D778" s="110"/>
      <c r="E778" s="110"/>
      <c r="G778" s="112"/>
      <c r="L778" s="112"/>
    </row>
    <row r="779" ht="12.75" customHeight="1">
      <c r="D779" s="110"/>
      <c r="E779" s="110"/>
      <c r="G779" s="112"/>
      <c r="L779" s="112"/>
    </row>
    <row r="780" ht="12.75" customHeight="1">
      <c r="D780" s="110"/>
      <c r="E780" s="110"/>
      <c r="G780" s="112"/>
      <c r="L780" s="112"/>
    </row>
    <row r="781" ht="12.75" customHeight="1">
      <c r="D781" s="110"/>
      <c r="E781" s="110"/>
      <c r="G781" s="112"/>
      <c r="L781" s="112"/>
    </row>
    <row r="782" ht="12.75" customHeight="1">
      <c r="D782" s="110"/>
      <c r="E782" s="110"/>
      <c r="G782" s="112"/>
      <c r="L782" s="112"/>
    </row>
    <row r="783" ht="12.75" customHeight="1">
      <c r="D783" s="110"/>
      <c r="E783" s="110"/>
      <c r="G783" s="112"/>
      <c r="L783" s="112"/>
    </row>
    <row r="784" ht="12.75" customHeight="1">
      <c r="D784" s="110"/>
      <c r="E784" s="110"/>
      <c r="G784" s="112"/>
      <c r="L784" s="112"/>
    </row>
    <row r="785" ht="12.75" customHeight="1">
      <c r="D785" s="110"/>
      <c r="E785" s="110"/>
      <c r="G785" s="112"/>
      <c r="L785" s="112"/>
    </row>
    <row r="786" ht="12.75" customHeight="1">
      <c r="D786" s="110"/>
      <c r="E786" s="110"/>
      <c r="G786" s="112"/>
      <c r="L786" s="112"/>
    </row>
    <row r="787" ht="12.75" customHeight="1">
      <c r="D787" s="110"/>
      <c r="E787" s="110"/>
      <c r="G787" s="112"/>
      <c r="L787" s="112"/>
    </row>
    <row r="788" ht="12.75" customHeight="1">
      <c r="D788" s="110"/>
      <c r="E788" s="110"/>
      <c r="G788" s="112"/>
      <c r="L788" s="112"/>
    </row>
    <row r="789" ht="12.75" customHeight="1">
      <c r="D789" s="110"/>
      <c r="E789" s="110"/>
      <c r="G789" s="112"/>
      <c r="L789" s="112"/>
    </row>
    <row r="790" ht="12.75" customHeight="1">
      <c r="D790" s="110"/>
      <c r="E790" s="110"/>
      <c r="G790" s="112"/>
      <c r="L790" s="112"/>
    </row>
    <row r="791" ht="12.75" customHeight="1">
      <c r="D791" s="110"/>
      <c r="E791" s="110"/>
      <c r="G791" s="112"/>
      <c r="L791" s="112"/>
    </row>
    <row r="792" ht="12.75" customHeight="1">
      <c r="D792" s="110"/>
      <c r="E792" s="110"/>
      <c r="G792" s="112"/>
      <c r="L792" s="112"/>
    </row>
    <row r="793" ht="12.75" customHeight="1">
      <c r="D793" s="110"/>
      <c r="E793" s="110"/>
      <c r="G793" s="112"/>
      <c r="L793" s="112"/>
    </row>
    <row r="794" ht="12.75" customHeight="1">
      <c r="D794" s="110"/>
      <c r="E794" s="110"/>
      <c r="G794" s="112"/>
      <c r="L794" s="112"/>
    </row>
    <row r="795" ht="12.75" customHeight="1">
      <c r="D795" s="110"/>
      <c r="E795" s="110"/>
      <c r="G795" s="112"/>
      <c r="L795" s="112"/>
    </row>
    <row r="796" ht="12.75" customHeight="1">
      <c r="D796" s="110"/>
      <c r="E796" s="110"/>
      <c r="G796" s="112"/>
      <c r="L796" s="112"/>
    </row>
    <row r="797" ht="12.75" customHeight="1">
      <c r="D797" s="110"/>
      <c r="E797" s="110"/>
      <c r="G797" s="112"/>
      <c r="L797" s="112"/>
    </row>
    <row r="798" ht="12.75" customHeight="1">
      <c r="D798" s="110"/>
      <c r="E798" s="110"/>
      <c r="G798" s="112"/>
      <c r="L798" s="112"/>
    </row>
    <row r="799" ht="12.75" customHeight="1">
      <c r="D799" s="110"/>
      <c r="E799" s="110"/>
      <c r="G799" s="112"/>
      <c r="L799" s="112"/>
    </row>
    <row r="800" ht="12.75" customHeight="1">
      <c r="D800" s="110"/>
      <c r="E800" s="110"/>
      <c r="G800" s="112"/>
      <c r="L800" s="112"/>
    </row>
    <row r="801" ht="12.75" customHeight="1">
      <c r="D801" s="110"/>
      <c r="E801" s="110"/>
      <c r="G801" s="112"/>
      <c r="L801" s="112"/>
    </row>
    <row r="802" ht="12.75" customHeight="1">
      <c r="D802" s="110"/>
      <c r="E802" s="110"/>
      <c r="G802" s="112"/>
      <c r="L802" s="112"/>
    </row>
    <row r="803" ht="12.75" customHeight="1">
      <c r="D803" s="110"/>
      <c r="E803" s="110"/>
      <c r="G803" s="112"/>
      <c r="L803" s="112"/>
    </row>
    <row r="804" ht="12.75" customHeight="1">
      <c r="D804" s="110"/>
      <c r="E804" s="110"/>
      <c r="G804" s="112"/>
      <c r="L804" s="112"/>
    </row>
    <row r="805" ht="12.75" customHeight="1">
      <c r="D805" s="110"/>
      <c r="E805" s="110"/>
      <c r="G805" s="112"/>
      <c r="L805" s="112"/>
    </row>
    <row r="806" ht="12.75" customHeight="1">
      <c r="D806" s="110"/>
      <c r="E806" s="110"/>
      <c r="G806" s="112"/>
      <c r="L806" s="112"/>
    </row>
    <row r="807" ht="12.75" customHeight="1">
      <c r="D807" s="110"/>
      <c r="E807" s="110"/>
      <c r="G807" s="112"/>
      <c r="L807" s="112"/>
    </row>
    <row r="808" ht="12.75" customHeight="1">
      <c r="D808" s="110"/>
      <c r="E808" s="110"/>
      <c r="G808" s="112"/>
      <c r="L808" s="112"/>
    </row>
    <row r="809" ht="12.75" customHeight="1">
      <c r="D809" s="110"/>
      <c r="E809" s="110"/>
      <c r="G809" s="112"/>
      <c r="L809" s="112"/>
    </row>
    <row r="810" ht="12.75" customHeight="1">
      <c r="D810" s="110"/>
      <c r="E810" s="110"/>
      <c r="G810" s="112"/>
      <c r="L810" s="112"/>
    </row>
    <row r="811" ht="12.75" customHeight="1">
      <c r="D811" s="110"/>
      <c r="E811" s="110"/>
      <c r="G811" s="112"/>
      <c r="L811" s="112"/>
    </row>
    <row r="812" ht="12.75" customHeight="1">
      <c r="D812" s="110"/>
      <c r="E812" s="110"/>
      <c r="G812" s="112"/>
      <c r="L812" s="112"/>
    </row>
    <row r="813" ht="12.75" customHeight="1">
      <c r="D813" s="110"/>
      <c r="E813" s="110"/>
      <c r="G813" s="112"/>
      <c r="L813" s="112"/>
    </row>
    <row r="814" ht="12.75" customHeight="1">
      <c r="D814" s="110"/>
      <c r="E814" s="110"/>
      <c r="G814" s="112"/>
      <c r="L814" s="112"/>
    </row>
    <row r="815" ht="12.75" customHeight="1">
      <c r="D815" s="110"/>
      <c r="E815" s="110"/>
      <c r="G815" s="112"/>
      <c r="L815" s="112"/>
    </row>
    <row r="816" ht="12.75" customHeight="1">
      <c r="D816" s="110"/>
      <c r="E816" s="110"/>
      <c r="G816" s="112"/>
      <c r="L816" s="112"/>
    </row>
    <row r="817" ht="12.75" customHeight="1">
      <c r="D817" s="110"/>
      <c r="E817" s="110"/>
      <c r="G817" s="112"/>
      <c r="L817" s="112"/>
    </row>
    <row r="818" ht="12.75" customHeight="1">
      <c r="D818" s="110"/>
      <c r="E818" s="110"/>
      <c r="G818" s="112"/>
      <c r="L818" s="112"/>
    </row>
    <row r="819" ht="12.75" customHeight="1">
      <c r="D819" s="110"/>
      <c r="E819" s="110"/>
      <c r="G819" s="112"/>
      <c r="L819" s="112"/>
    </row>
    <row r="820" ht="12.75" customHeight="1">
      <c r="D820" s="110"/>
      <c r="E820" s="110"/>
      <c r="G820" s="112"/>
      <c r="L820" s="112"/>
    </row>
    <row r="821" ht="12.75" customHeight="1">
      <c r="D821" s="110"/>
      <c r="E821" s="110"/>
      <c r="G821" s="112"/>
      <c r="L821" s="112"/>
    </row>
    <row r="822" ht="12.75" customHeight="1">
      <c r="D822" s="110"/>
      <c r="E822" s="110"/>
      <c r="G822" s="112"/>
      <c r="L822" s="112"/>
    </row>
    <row r="823" ht="12.75" customHeight="1">
      <c r="D823" s="110"/>
      <c r="E823" s="110"/>
      <c r="G823" s="112"/>
      <c r="L823" s="112"/>
    </row>
    <row r="824" ht="12.75" customHeight="1">
      <c r="D824" s="110"/>
      <c r="E824" s="110"/>
      <c r="G824" s="112"/>
      <c r="L824" s="112"/>
    </row>
    <row r="825" ht="12.75" customHeight="1">
      <c r="D825" s="110"/>
      <c r="E825" s="110"/>
      <c r="G825" s="112"/>
      <c r="L825" s="112"/>
    </row>
    <row r="826" ht="12.75" customHeight="1">
      <c r="D826" s="110"/>
      <c r="E826" s="110"/>
      <c r="G826" s="112"/>
      <c r="L826" s="112"/>
    </row>
    <row r="827" ht="12.75" customHeight="1">
      <c r="D827" s="110"/>
      <c r="E827" s="110"/>
      <c r="G827" s="112"/>
      <c r="L827" s="112"/>
    </row>
    <row r="828" ht="12.75" customHeight="1">
      <c r="D828" s="110"/>
      <c r="E828" s="110"/>
      <c r="G828" s="112"/>
      <c r="L828" s="112"/>
    </row>
    <row r="829" ht="12.75" customHeight="1">
      <c r="D829" s="110"/>
      <c r="E829" s="110"/>
      <c r="G829" s="112"/>
      <c r="L829" s="112"/>
    </row>
    <row r="830" ht="12.75" customHeight="1">
      <c r="D830" s="110"/>
      <c r="E830" s="110"/>
      <c r="G830" s="112"/>
      <c r="L830" s="112"/>
    </row>
    <row r="831" ht="12.75" customHeight="1">
      <c r="D831" s="110"/>
      <c r="E831" s="110"/>
      <c r="G831" s="112"/>
      <c r="L831" s="112"/>
    </row>
    <row r="832" ht="12.75" customHeight="1">
      <c r="D832" s="110"/>
      <c r="E832" s="110"/>
      <c r="G832" s="112"/>
      <c r="L832" s="112"/>
    </row>
    <row r="833" ht="12.75" customHeight="1">
      <c r="D833" s="110"/>
      <c r="E833" s="110"/>
      <c r="G833" s="112"/>
      <c r="L833" s="112"/>
    </row>
    <row r="834" ht="12.75" customHeight="1">
      <c r="D834" s="110"/>
      <c r="E834" s="110"/>
      <c r="G834" s="112"/>
      <c r="L834" s="112"/>
    </row>
    <row r="835" ht="12.75" customHeight="1">
      <c r="D835" s="110"/>
      <c r="E835" s="110"/>
      <c r="G835" s="112"/>
      <c r="L835" s="112"/>
    </row>
    <row r="836" ht="12.75" customHeight="1">
      <c r="D836" s="110"/>
      <c r="E836" s="110"/>
      <c r="G836" s="112"/>
      <c r="L836" s="112"/>
    </row>
    <row r="837" ht="12.75" customHeight="1">
      <c r="D837" s="110"/>
      <c r="E837" s="110"/>
      <c r="G837" s="112"/>
      <c r="L837" s="112"/>
    </row>
    <row r="838" ht="12.75" customHeight="1">
      <c r="D838" s="110"/>
      <c r="E838" s="110"/>
      <c r="G838" s="112"/>
      <c r="L838" s="112"/>
    </row>
    <row r="839" ht="12.75" customHeight="1">
      <c r="D839" s="110"/>
      <c r="E839" s="110"/>
      <c r="G839" s="112"/>
      <c r="L839" s="112"/>
    </row>
    <row r="840" ht="12.75" customHeight="1">
      <c r="D840" s="110"/>
      <c r="E840" s="110"/>
      <c r="G840" s="112"/>
      <c r="L840" s="112"/>
    </row>
    <row r="841" ht="12.75" customHeight="1">
      <c r="D841" s="110"/>
      <c r="E841" s="110"/>
      <c r="G841" s="112"/>
      <c r="L841" s="112"/>
    </row>
    <row r="842" ht="12.75" customHeight="1">
      <c r="D842" s="110"/>
      <c r="E842" s="110"/>
      <c r="G842" s="112"/>
      <c r="L842" s="112"/>
    </row>
    <row r="843" ht="12.75" customHeight="1">
      <c r="D843" s="110"/>
      <c r="E843" s="110"/>
      <c r="G843" s="112"/>
      <c r="L843" s="112"/>
    </row>
    <row r="844" ht="12.75" customHeight="1">
      <c r="D844" s="110"/>
      <c r="E844" s="110"/>
      <c r="G844" s="112"/>
      <c r="L844" s="112"/>
    </row>
    <row r="845" ht="12.75" customHeight="1">
      <c r="D845" s="110"/>
      <c r="E845" s="110"/>
      <c r="G845" s="112"/>
      <c r="L845" s="112"/>
    </row>
    <row r="846" ht="12.75" customHeight="1">
      <c r="D846" s="110"/>
      <c r="E846" s="110"/>
      <c r="G846" s="112"/>
      <c r="L846" s="112"/>
    </row>
    <row r="847" ht="12.75" customHeight="1">
      <c r="D847" s="110"/>
      <c r="E847" s="110"/>
      <c r="G847" s="112"/>
      <c r="L847" s="112"/>
    </row>
    <row r="848" ht="12.75" customHeight="1">
      <c r="D848" s="110"/>
      <c r="E848" s="110"/>
      <c r="G848" s="112"/>
      <c r="L848" s="112"/>
    </row>
    <row r="849" ht="12.75" customHeight="1">
      <c r="D849" s="110"/>
      <c r="E849" s="110"/>
      <c r="G849" s="112"/>
      <c r="L849" s="112"/>
    </row>
    <row r="850" ht="12.75" customHeight="1">
      <c r="D850" s="110"/>
      <c r="E850" s="110"/>
      <c r="G850" s="112"/>
      <c r="L850" s="112"/>
    </row>
    <row r="851" ht="12.75" customHeight="1">
      <c r="D851" s="110"/>
      <c r="E851" s="110"/>
      <c r="G851" s="112"/>
      <c r="L851" s="112"/>
    </row>
    <row r="852" ht="12.75" customHeight="1">
      <c r="D852" s="110"/>
      <c r="E852" s="110"/>
      <c r="G852" s="112"/>
      <c r="L852" s="112"/>
    </row>
    <row r="853" ht="12.75" customHeight="1">
      <c r="D853" s="110"/>
      <c r="E853" s="110"/>
      <c r="G853" s="112"/>
      <c r="L853" s="112"/>
    </row>
    <row r="854" ht="12.75" customHeight="1">
      <c r="D854" s="110"/>
      <c r="E854" s="110"/>
      <c r="G854" s="112"/>
      <c r="L854" s="112"/>
    </row>
    <row r="855" ht="12.75" customHeight="1">
      <c r="D855" s="110"/>
      <c r="E855" s="110"/>
      <c r="G855" s="112"/>
      <c r="L855" s="112"/>
    </row>
    <row r="856" ht="12.75" customHeight="1">
      <c r="D856" s="110"/>
      <c r="E856" s="110"/>
      <c r="G856" s="112"/>
      <c r="L856" s="112"/>
    </row>
    <row r="857" ht="12.75" customHeight="1">
      <c r="D857" s="110"/>
      <c r="E857" s="110"/>
      <c r="G857" s="112"/>
      <c r="L857" s="112"/>
    </row>
    <row r="858" ht="12.75" customHeight="1">
      <c r="D858" s="110"/>
      <c r="E858" s="110"/>
      <c r="G858" s="112"/>
      <c r="L858" s="112"/>
    </row>
    <row r="859" ht="12.75" customHeight="1">
      <c r="D859" s="110"/>
      <c r="E859" s="110"/>
      <c r="G859" s="112"/>
      <c r="L859" s="112"/>
    </row>
    <row r="860" ht="12.75" customHeight="1">
      <c r="D860" s="110"/>
      <c r="E860" s="110"/>
      <c r="G860" s="112"/>
      <c r="L860" s="112"/>
    </row>
    <row r="861" ht="12.75" customHeight="1">
      <c r="D861" s="110"/>
      <c r="E861" s="110"/>
      <c r="G861" s="112"/>
      <c r="L861" s="112"/>
    </row>
    <row r="862" ht="12.75" customHeight="1">
      <c r="D862" s="110"/>
      <c r="E862" s="110"/>
      <c r="G862" s="112"/>
      <c r="L862" s="112"/>
    </row>
    <row r="863" ht="12.75" customHeight="1">
      <c r="D863" s="110"/>
      <c r="E863" s="110"/>
      <c r="G863" s="112"/>
      <c r="L863" s="112"/>
    </row>
    <row r="864" ht="12.75" customHeight="1">
      <c r="D864" s="110"/>
      <c r="E864" s="110"/>
      <c r="G864" s="112"/>
      <c r="L864" s="112"/>
    </row>
    <row r="865" ht="12.75" customHeight="1">
      <c r="D865" s="110"/>
      <c r="E865" s="110"/>
      <c r="G865" s="112"/>
      <c r="L865" s="112"/>
    </row>
    <row r="866" ht="12.75" customHeight="1">
      <c r="D866" s="110"/>
      <c r="E866" s="110"/>
      <c r="G866" s="112"/>
      <c r="L866" s="112"/>
    </row>
    <row r="867" ht="12.75" customHeight="1">
      <c r="D867" s="110"/>
      <c r="E867" s="110"/>
      <c r="G867" s="112"/>
      <c r="L867" s="112"/>
    </row>
    <row r="868" ht="12.75" customHeight="1">
      <c r="D868" s="110"/>
      <c r="E868" s="110"/>
      <c r="G868" s="112"/>
      <c r="L868" s="112"/>
    </row>
    <row r="869" ht="12.75" customHeight="1">
      <c r="D869" s="110"/>
      <c r="E869" s="110"/>
      <c r="G869" s="112"/>
      <c r="L869" s="112"/>
    </row>
    <row r="870" ht="12.75" customHeight="1">
      <c r="D870" s="110"/>
      <c r="E870" s="110"/>
      <c r="G870" s="112"/>
      <c r="L870" s="112"/>
    </row>
    <row r="871" ht="12.75" customHeight="1">
      <c r="D871" s="110"/>
      <c r="E871" s="110"/>
      <c r="G871" s="112"/>
      <c r="L871" s="112"/>
    </row>
    <row r="872" ht="12.75" customHeight="1">
      <c r="D872" s="110"/>
      <c r="E872" s="110"/>
      <c r="G872" s="112"/>
      <c r="L872" s="112"/>
    </row>
    <row r="873" ht="12.75" customHeight="1">
      <c r="D873" s="110"/>
      <c r="E873" s="110"/>
      <c r="G873" s="112"/>
      <c r="L873" s="112"/>
    </row>
    <row r="874" ht="12.75" customHeight="1">
      <c r="D874" s="110"/>
      <c r="E874" s="110"/>
      <c r="G874" s="112"/>
      <c r="L874" s="112"/>
    </row>
    <row r="875" ht="12.75" customHeight="1">
      <c r="D875" s="110"/>
      <c r="E875" s="110"/>
      <c r="G875" s="112"/>
      <c r="L875" s="112"/>
    </row>
    <row r="876" ht="12.75" customHeight="1">
      <c r="D876" s="110"/>
      <c r="E876" s="110"/>
      <c r="G876" s="112"/>
      <c r="L876" s="112"/>
    </row>
    <row r="877" ht="12.75" customHeight="1">
      <c r="D877" s="110"/>
      <c r="E877" s="110"/>
      <c r="G877" s="112"/>
      <c r="L877" s="112"/>
    </row>
    <row r="878" ht="12.75" customHeight="1">
      <c r="D878" s="110"/>
      <c r="E878" s="110"/>
      <c r="G878" s="112"/>
      <c r="L878" s="112"/>
    </row>
    <row r="879" ht="12.75" customHeight="1">
      <c r="D879" s="110"/>
      <c r="E879" s="110"/>
      <c r="G879" s="112"/>
      <c r="L879" s="112"/>
    </row>
    <row r="880" ht="12.75" customHeight="1">
      <c r="D880" s="110"/>
      <c r="E880" s="110"/>
      <c r="G880" s="112"/>
      <c r="L880" s="112"/>
    </row>
    <row r="881" ht="12.75" customHeight="1">
      <c r="D881" s="110"/>
      <c r="E881" s="110"/>
      <c r="G881" s="112"/>
      <c r="L881" s="112"/>
    </row>
    <row r="882" ht="12.75" customHeight="1">
      <c r="D882" s="110"/>
      <c r="E882" s="110"/>
      <c r="G882" s="112"/>
      <c r="L882" s="112"/>
    </row>
    <row r="883" ht="12.75" customHeight="1">
      <c r="D883" s="110"/>
      <c r="E883" s="110"/>
      <c r="G883" s="112"/>
      <c r="L883" s="112"/>
    </row>
    <row r="884" ht="12.75" customHeight="1">
      <c r="D884" s="110"/>
      <c r="E884" s="110"/>
      <c r="G884" s="112"/>
      <c r="L884" s="112"/>
    </row>
    <row r="885" ht="12.75" customHeight="1">
      <c r="D885" s="110"/>
      <c r="E885" s="110"/>
      <c r="G885" s="112"/>
      <c r="L885" s="112"/>
    </row>
    <row r="886" ht="12.75" customHeight="1">
      <c r="D886" s="110"/>
      <c r="E886" s="110"/>
      <c r="G886" s="112"/>
      <c r="L886" s="112"/>
    </row>
    <row r="887" ht="12.75" customHeight="1">
      <c r="D887" s="110"/>
      <c r="E887" s="110"/>
      <c r="G887" s="112"/>
      <c r="L887" s="112"/>
    </row>
    <row r="888" ht="12.75" customHeight="1">
      <c r="D888" s="110"/>
      <c r="E888" s="110"/>
      <c r="G888" s="112"/>
      <c r="L888" s="112"/>
    </row>
    <row r="889" ht="12.75" customHeight="1">
      <c r="D889" s="110"/>
      <c r="E889" s="110"/>
      <c r="G889" s="112"/>
      <c r="L889" s="112"/>
    </row>
    <row r="890" ht="12.75" customHeight="1">
      <c r="D890" s="110"/>
      <c r="E890" s="110"/>
      <c r="G890" s="112"/>
      <c r="L890" s="112"/>
    </row>
    <row r="891" ht="12.75" customHeight="1">
      <c r="D891" s="110"/>
      <c r="E891" s="110"/>
      <c r="G891" s="112"/>
      <c r="L891" s="112"/>
    </row>
    <row r="892" ht="12.75" customHeight="1">
      <c r="D892" s="110"/>
      <c r="E892" s="110"/>
      <c r="G892" s="112"/>
      <c r="L892" s="112"/>
    </row>
    <row r="893" ht="12.75" customHeight="1">
      <c r="D893" s="110"/>
      <c r="E893" s="110"/>
      <c r="G893" s="112"/>
      <c r="L893" s="112"/>
    </row>
    <row r="894" ht="12.75" customHeight="1">
      <c r="D894" s="110"/>
      <c r="E894" s="110"/>
      <c r="G894" s="112"/>
      <c r="L894" s="112"/>
    </row>
    <row r="895" ht="12.75" customHeight="1">
      <c r="D895" s="110"/>
      <c r="E895" s="110"/>
      <c r="G895" s="112"/>
      <c r="L895" s="112"/>
    </row>
    <row r="896" ht="12.75" customHeight="1">
      <c r="D896" s="110"/>
      <c r="E896" s="110"/>
      <c r="G896" s="112"/>
      <c r="L896" s="112"/>
    </row>
    <row r="897" ht="12.75" customHeight="1">
      <c r="D897" s="110"/>
      <c r="E897" s="110"/>
      <c r="G897" s="112"/>
      <c r="L897" s="112"/>
    </row>
    <row r="898" ht="12.75" customHeight="1">
      <c r="D898" s="110"/>
      <c r="E898" s="110"/>
      <c r="G898" s="112"/>
      <c r="L898" s="112"/>
    </row>
    <row r="899" ht="12.75" customHeight="1">
      <c r="D899" s="110"/>
      <c r="E899" s="110"/>
      <c r="G899" s="112"/>
      <c r="L899" s="112"/>
    </row>
    <row r="900" ht="12.75" customHeight="1">
      <c r="D900" s="110"/>
      <c r="E900" s="110"/>
      <c r="G900" s="112"/>
      <c r="L900" s="112"/>
    </row>
    <row r="901" ht="12.75" customHeight="1">
      <c r="D901" s="110"/>
      <c r="E901" s="110"/>
      <c r="G901" s="112"/>
      <c r="L901" s="112"/>
    </row>
    <row r="902" ht="12.75" customHeight="1">
      <c r="D902" s="110"/>
      <c r="E902" s="110"/>
      <c r="G902" s="112"/>
      <c r="L902" s="112"/>
    </row>
    <row r="903" ht="12.75" customHeight="1">
      <c r="D903" s="110"/>
      <c r="E903" s="110"/>
      <c r="G903" s="112"/>
      <c r="L903" s="112"/>
    </row>
    <row r="904" ht="12.75" customHeight="1">
      <c r="D904" s="110"/>
      <c r="E904" s="110"/>
      <c r="G904" s="112"/>
      <c r="L904" s="112"/>
    </row>
    <row r="905" ht="12.75" customHeight="1">
      <c r="D905" s="110"/>
      <c r="E905" s="110"/>
      <c r="G905" s="112"/>
      <c r="L905" s="112"/>
    </row>
    <row r="906" ht="12.75" customHeight="1">
      <c r="D906" s="110"/>
      <c r="E906" s="110"/>
      <c r="G906" s="112"/>
      <c r="L906" s="112"/>
    </row>
    <row r="907" ht="12.75" customHeight="1">
      <c r="D907" s="110"/>
      <c r="E907" s="110"/>
      <c r="G907" s="112"/>
      <c r="L907" s="112"/>
    </row>
    <row r="908" ht="12.75" customHeight="1">
      <c r="D908" s="110"/>
      <c r="E908" s="110"/>
      <c r="G908" s="112"/>
      <c r="L908" s="112"/>
    </row>
    <row r="909" ht="12.75" customHeight="1">
      <c r="D909" s="110"/>
      <c r="E909" s="110"/>
      <c r="G909" s="112"/>
      <c r="L909" s="112"/>
    </row>
    <row r="910" ht="12.75" customHeight="1">
      <c r="D910" s="110"/>
      <c r="E910" s="110"/>
      <c r="G910" s="112"/>
      <c r="L910" s="112"/>
    </row>
    <row r="911" ht="12.75" customHeight="1">
      <c r="D911" s="110"/>
      <c r="E911" s="110"/>
      <c r="G911" s="112"/>
      <c r="L911" s="112"/>
    </row>
    <row r="912" ht="12.75" customHeight="1">
      <c r="D912" s="110"/>
      <c r="E912" s="110"/>
      <c r="G912" s="112"/>
      <c r="L912" s="112"/>
    </row>
    <row r="913" ht="12.75" customHeight="1">
      <c r="D913" s="110"/>
      <c r="E913" s="110"/>
      <c r="G913" s="112"/>
      <c r="L913" s="112"/>
    </row>
    <row r="914" ht="12.75" customHeight="1">
      <c r="D914" s="110"/>
      <c r="E914" s="110"/>
      <c r="G914" s="112"/>
      <c r="L914" s="112"/>
    </row>
    <row r="915" ht="12.75" customHeight="1">
      <c r="D915" s="110"/>
      <c r="E915" s="110"/>
      <c r="G915" s="112"/>
      <c r="L915" s="112"/>
    </row>
    <row r="916" ht="12.75" customHeight="1">
      <c r="D916" s="110"/>
      <c r="E916" s="110"/>
      <c r="G916" s="112"/>
      <c r="L916" s="112"/>
    </row>
    <row r="917" ht="12.75" customHeight="1">
      <c r="D917" s="110"/>
      <c r="E917" s="110"/>
      <c r="G917" s="112"/>
      <c r="L917" s="112"/>
    </row>
    <row r="918" ht="12.75" customHeight="1">
      <c r="D918" s="110"/>
      <c r="E918" s="110"/>
      <c r="G918" s="112"/>
      <c r="L918" s="112"/>
    </row>
    <row r="919" ht="12.75" customHeight="1">
      <c r="D919" s="110"/>
      <c r="E919" s="110"/>
      <c r="G919" s="112"/>
      <c r="L919" s="112"/>
    </row>
    <row r="920" ht="12.75" customHeight="1">
      <c r="D920" s="110"/>
      <c r="E920" s="110"/>
      <c r="G920" s="112"/>
      <c r="L920" s="112"/>
    </row>
    <row r="921" ht="12.75" customHeight="1">
      <c r="D921" s="110"/>
      <c r="E921" s="110"/>
      <c r="G921" s="112"/>
      <c r="L921" s="112"/>
    </row>
    <row r="922" ht="12.75" customHeight="1">
      <c r="D922" s="110"/>
      <c r="E922" s="110"/>
      <c r="G922" s="112"/>
      <c r="L922" s="112"/>
    </row>
    <row r="923" ht="12.75" customHeight="1">
      <c r="D923" s="110"/>
      <c r="E923" s="110"/>
      <c r="G923" s="112"/>
      <c r="L923" s="112"/>
    </row>
    <row r="924" ht="12.75" customHeight="1">
      <c r="D924" s="110"/>
      <c r="E924" s="110"/>
      <c r="G924" s="112"/>
      <c r="L924" s="112"/>
    </row>
    <row r="925" ht="12.75" customHeight="1">
      <c r="D925" s="110"/>
      <c r="E925" s="110"/>
      <c r="G925" s="112"/>
      <c r="L925" s="112"/>
    </row>
    <row r="926" ht="12.75" customHeight="1">
      <c r="D926" s="110"/>
      <c r="E926" s="110"/>
      <c r="G926" s="112"/>
      <c r="L926" s="112"/>
    </row>
    <row r="927" ht="12.75" customHeight="1">
      <c r="D927" s="110"/>
      <c r="E927" s="110"/>
      <c r="G927" s="112"/>
      <c r="L927" s="112"/>
    </row>
    <row r="928" ht="12.75" customHeight="1">
      <c r="D928" s="110"/>
      <c r="E928" s="110"/>
      <c r="G928" s="112"/>
      <c r="L928" s="112"/>
    </row>
    <row r="929" ht="12.75" customHeight="1">
      <c r="D929" s="110"/>
      <c r="E929" s="110"/>
      <c r="G929" s="112"/>
      <c r="L929" s="112"/>
    </row>
    <row r="930" ht="12.75" customHeight="1">
      <c r="D930" s="110"/>
      <c r="E930" s="110"/>
      <c r="G930" s="112"/>
      <c r="L930" s="112"/>
    </row>
    <row r="931" ht="12.75" customHeight="1">
      <c r="D931" s="110"/>
      <c r="E931" s="110"/>
      <c r="G931" s="112"/>
      <c r="L931" s="112"/>
    </row>
    <row r="932" ht="12.75" customHeight="1">
      <c r="D932" s="110"/>
      <c r="E932" s="110"/>
      <c r="G932" s="112"/>
      <c r="L932" s="112"/>
    </row>
    <row r="933" ht="12.75" customHeight="1">
      <c r="D933" s="110"/>
      <c r="E933" s="110"/>
      <c r="G933" s="112"/>
      <c r="L933" s="112"/>
    </row>
    <row r="934" ht="12.75" customHeight="1">
      <c r="D934" s="110"/>
      <c r="E934" s="110"/>
      <c r="G934" s="112"/>
      <c r="L934" s="112"/>
    </row>
    <row r="935" ht="12.75" customHeight="1">
      <c r="D935" s="110"/>
      <c r="E935" s="110"/>
      <c r="G935" s="112"/>
      <c r="L935" s="112"/>
    </row>
    <row r="936" ht="12.75" customHeight="1">
      <c r="D936" s="110"/>
      <c r="E936" s="110"/>
      <c r="G936" s="112"/>
      <c r="L936" s="112"/>
    </row>
    <row r="937" ht="12.75" customHeight="1">
      <c r="D937" s="110"/>
      <c r="E937" s="110"/>
      <c r="G937" s="112"/>
      <c r="L937" s="112"/>
    </row>
    <row r="938" ht="12.75" customHeight="1">
      <c r="D938" s="110"/>
      <c r="E938" s="110"/>
      <c r="G938" s="112"/>
      <c r="L938" s="112"/>
    </row>
    <row r="939" ht="12.75" customHeight="1">
      <c r="D939" s="110"/>
      <c r="E939" s="110"/>
      <c r="G939" s="112"/>
      <c r="L939" s="112"/>
    </row>
    <row r="940" ht="12.75" customHeight="1">
      <c r="D940" s="110"/>
      <c r="E940" s="110"/>
      <c r="G940" s="112"/>
      <c r="L940" s="112"/>
    </row>
    <row r="941" ht="12.75" customHeight="1">
      <c r="D941" s="110"/>
      <c r="E941" s="110"/>
      <c r="G941" s="112"/>
      <c r="L941" s="112"/>
    </row>
    <row r="942" ht="12.75" customHeight="1">
      <c r="D942" s="110"/>
      <c r="E942" s="110"/>
      <c r="G942" s="112"/>
      <c r="L942" s="112"/>
    </row>
    <row r="943" ht="12.75" customHeight="1">
      <c r="D943" s="110"/>
      <c r="E943" s="110"/>
      <c r="G943" s="112"/>
      <c r="L943" s="112"/>
    </row>
    <row r="944" ht="12.75" customHeight="1">
      <c r="D944" s="110"/>
      <c r="E944" s="110"/>
      <c r="G944" s="112"/>
      <c r="L944" s="112"/>
    </row>
    <row r="945" ht="12.75" customHeight="1">
      <c r="D945" s="110"/>
      <c r="E945" s="110"/>
      <c r="G945" s="112"/>
      <c r="L945" s="112"/>
    </row>
    <row r="946" ht="12.75" customHeight="1">
      <c r="D946" s="110"/>
      <c r="E946" s="110"/>
      <c r="G946" s="112"/>
      <c r="L946" s="112"/>
    </row>
    <row r="947" ht="12.75" customHeight="1">
      <c r="D947" s="110"/>
      <c r="E947" s="110"/>
      <c r="G947" s="112"/>
      <c r="L947" s="112"/>
    </row>
    <row r="948" ht="12.75" customHeight="1">
      <c r="D948" s="110"/>
      <c r="E948" s="110"/>
      <c r="G948" s="112"/>
      <c r="L948" s="112"/>
    </row>
    <row r="949" ht="12.75" customHeight="1">
      <c r="D949" s="110"/>
      <c r="E949" s="110"/>
      <c r="G949" s="112"/>
      <c r="L949" s="112"/>
    </row>
    <row r="950" ht="12.75" customHeight="1">
      <c r="D950" s="110"/>
      <c r="E950" s="110"/>
      <c r="G950" s="112"/>
      <c r="L950" s="112"/>
    </row>
    <row r="951" ht="12.75" customHeight="1">
      <c r="D951" s="110"/>
      <c r="E951" s="110"/>
      <c r="G951" s="112"/>
      <c r="L951" s="112"/>
    </row>
    <row r="952" ht="12.75" customHeight="1">
      <c r="D952" s="110"/>
      <c r="E952" s="110"/>
      <c r="G952" s="112"/>
      <c r="L952" s="112"/>
    </row>
    <row r="953" ht="12.75" customHeight="1">
      <c r="D953" s="110"/>
      <c r="E953" s="110"/>
      <c r="G953" s="112"/>
      <c r="L953" s="112"/>
    </row>
    <row r="954" ht="12.75" customHeight="1">
      <c r="D954" s="110"/>
      <c r="E954" s="110"/>
      <c r="G954" s="112"/>
      <c r="L954" s="112"/>
    </row>
    <row r="955" ht="12.75" customHeight="1">
      <c r="D955" s="110"/>
      <c r="E955" s="110"/>
      <c r="G955" s="112"/>
      <c r="L955" s="112"/>
    </row>
    <row r="956" ht="12.75" customHeight="1">
      <c r="D956" s="110"/>
      <c r="E956" s="110"/>
      <c r="G956" s="112"/>
      <c r="L956" s="112"/>
    </row>
    <row r="957" ht="12.75" customHeight="1">
      <c r="D957" s="110"/>
      <c r="E957" s="110"/>
      <c r="G957" s="112"/>
      <c r="L957" s="112"/>
    </row>
    <row r="958" ht="12.75" customHeight="1">
      <c r="D958" s="110"/>
      <c r="E958" s="110"/>
      <c r="G958" s="112"/>
      <c r="L958" s="112"/>
    </row>
    <row r="959" ht="12.75" customHeight="1">
      <c r="D959" s="110"/>
      <c r="E959" s="110"/>
      <c r="G959" s="112"/>
      <c r="L959" s="112"/>
    </row>
    <row r="960" ht="12.75" customHeight="1">
      <c r="D960" s="110"/>
      <c r="E960" s="110"/>
      <c r="G960" s="112"/>
      <c r="L960" s="112"/>
    </row>
    <row r="961" ht="12.75" customHeight="1">
      <c r="D961" s="110"/>
      <c r="E961" s="110"/>
      <c r="G961" s="112"/>
      <c r="L961" s="112"/>
    </row>
    <row r="962" ht="12.75" customHeight="1">
      <c r="D962" s="110"/>
      <c r="E962" s="110"/>
      <c r="G962" s="112"/>
      <c r="L962" s="112"/>
    </row>
    <row r="963" ht="12.75" customHeight="1">
      <c r="D963" s="110"/>
      <c r="E963" s="110"/>
      <c r="G963" s="112"/>
      <c r="L963" s="112"/>
    </row>
    <row r="964" ht="12.75" customHeight="1">
      <c r="D964" s="110"/>
      <c r="E964" s="110"/>
      <c r="G964" s="112"/>
      <c r="L964" s="112"/>
    </row>
    <row r="965" ht="12.75" customHeight="1">
      <c r="D965" s="110"/>
      <c r="E965" s="110"/>
      <c r="G965" s="112"/>
      <c r="L965" s="112"/>
    </row>
    <row r="966" ht="12.75" customHeight="1">
      <c r="D966" s="110"/>
      <c r="E966" s="110"/>
      <c r="G966" s="112"/>
      <c r="L966" s="112"/>
    </row>
    <row r="967" ht="12.75" customHeight="1">
      <c r="D967" s="110"/>
      <c r="E967" s="110"/>
      <c r="G967" s="112"/>
      <c r="L967" s="112"/>
    </row>
    <row r="968" ht="12.75" customHeight="1">
      <c r="D968" s="110"/>
      <c r="E968" s="110"/>
      <c r="G968" s="112"/>
      <c r="L968" s="112"/>
    </row>
    <row r="969" ht="12.75" customHeight="1">
      <c r="D969" s="110"/>
      <c r="E969" s="110"/>
      <c r="G969" s="112"/>
      <c r="L969" s="112"/>
    </row>
    <row r="970" ht="12.75" customHeight="1">
      <c r="D970" s="110"/>
      <c r="E970" s="110"/>
      <c r="G970" s="112"/>
      <c r="L970" s="112"/>
    </row>
    <row r="971" ht="12.75" customHeight="1">
      <c r="D971" s="110"/>
      <c r="E971" s="110"/>
      <c r="G971" s="112"/>
      <c r="L971" s="112"/>
    </row>
  </sheetData>
  <mergeCells count="331">
    <mergeCell ref="R146:S146"/>
    <mergeCell ref="R147:S147"/>
    <mergeCell ref="R139:S139"/>
    <mergeCell ref="R140:S140"/>
    <mergeCell ref="R141:S141"/>
    <mergeCell ref="R142:S142"/>
    <mergeCell ref="R143:S143"/>
    <mergeCell ref="R144:S144"/>
    <mergeCell ref="R145:S145"/>
    <mergeCell ref="P121:Q121"/>
    <mergeCell ref="R121:S121"/>
    <mergeCell ref="P122:Q122"/>
    <mergeCell ref="R122:S122"/>
    <mergeCell ref="P123:Q123"/>
    <mergeCell ref="R123:S123"/>
    <mergeCell ref="R124:S124"/>
    <mergeCell ref="P124:Q124"/>
    <mergeCell ref="P125:Q125"/>
    <mergeCell ref="P126:Q126"/>
    <mergeCell ref="P127:Q127"/>
    <mergeCell ref="P128:Q128"/>
    <mergeCell ref="P129:Q129"/>
    <mergeCell ref="P130:Q130"/>
    <mergeCell ref="R125:S125"/>
    <mergeCell ref="R126:S126"/>
    <mergeCell ref="R127:S127"/>
    <mergeCell ref="R128:S128"/>
    <mergeCell ref="R129:S129"/>
    <mergeCell ref="R130:S130"/>
    <mergeCell ref="R131:S131"/>
    <mergeCell ref="P131:Q131"/>
    <mergeCell ref="P132:Q132"/>
    <mergeCell ref="P133:Q133"/>
    <mergeCell ref="P134:Q134"/>
    <mergeCell ref="P135:Q135"/>
    <mergeCell ref="P136:Q136"/>
    <mergeCell ref="P137:Q137"/>
    <mergeCell ref="R132:S132"/>
    <mergeCell ref="R133:S133"/>
    <mergeCell ref="R134:S134"/>
    <mergeCell ref="R135:S135"/>
    <mergeCell ref="R136:S136"/>
    <mergeCell ref="R137:S137"/>
    <mergeCell ref="R138:S138"/>
    <mergeCell ref="P145:Q145"/>
    <mergeCell ref="P146:Q146"/>
    <mergeCell ref="P147:Q147"/>
    <mergeCell ref="P138:Q138"/>
    <mergeCell ref="P139:Q139"/>
    <mergeCell ref="P140:Q140"/>
    <mergeCell ref="P141:Q141"/>
    <mergeCell ref="P142:Q142"/>
    <mergeCell ref="P143:Q143"/>
    <mergeCell ref="P144:Q144"/>
    <mergeCell ref="P171:Q171"/>
    <mergeCell ref="P172:Q172"/>
    <mergeCell ref="P164:Q164"/>
    <mergeCell ref="P165:Q165"/>
    <mergeCell ref="P166:Q166"/>
    <mergeCell ref="P167:Q167"/>
    <mergeCell ref="P168:Q168"/>
    <mergeCell ref="P169:Q169"/>
    <mergeCell ref="P170:Q170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P148:Q148"/>
    <mergeCell ref="R148:S148"/>
    <mergeCell ref="P149:Q149"/>
    <mergeCell ref="R149:S149"/>
    <mergeCell ref="R150:S150"/>
    <mergeCell ref="P150:Q150"/>
    <mergeCell ref="P151:Q151"/>
    <mergeCell ref="P152:Q152"/>
    <mergeCell ref="P153:Q153"/>
    <mergeCell ref="P154:Q154"/>
    <mergeCell ref="P155:Q155"/>
    <mergeCell ref="P156:Q156"/>
    <mergeCell ref="R151:S151"/>
    <mergeCell ref="R152:S152"/>
    <mergeCell ref="R153:S153"/>
    <mergeCell ref="R154:S154"/>
    <mergeCell ref="R155:S155"/>
    <mergeCell ref="R156:S156"/>
    <mergeCell ref="R157:S157"/>
    <mergeCell ref="P157:Q157"/>
    <mergeCell ref="P158:Q158"/>
    <mergeCell ref="P159:Q159"/>
    <mergeCell ref="P160:Q160"/>
    <mergeCell ref="P161:Q161"/>
    <mergeCell ref="P162:Q162"/>
    <mergeCell ref="P163:Q163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58:S158"/>
    <mergeCell ref="R159:S159"/>
    <mergeCell ref="R160:S160"/>
    <mergeCell ref="R161:S161"/>
    <mergeCell ref="R162:S162"/>
    <mergeCell ref="R163:S163"/>
    <mergeCell ref="R164:S164"/>
    <mergeCell ref="B112:B115"/>
    <mergeCell ref="C112:C115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32:B135"/>
    <mergeCell ref="C132:C135"/>
    <mergeCell ref="B136:B139"/>
    <mergeCell ref="C136:C139"/>
    <mergeCell ref="B168:B171"/>
    <mergeCell ref="C168:C171"/>
    <mergeCell ref="B172:B175"/>
    <mergeCell ref="C172:C175"/>
    <mergeCell ref="B176:B179"/>
    <mergeCell ref="C176:C179"/>
    <mergeCell ref="B180:B183"/>
    <mergeCell ref="C180:C183"/>
    <mergeCell ref="B184:B187"/>
    <mergeCell ref="C184:C187"/>
    <mergeCell ref="B89:B92"/>
    <mergeCell ref="C89:C92"/>
    <mergeCell ref="A100:A191"/>
    <mergeCell ref="B100:B103"/>
    <mergeCell ref="C100:C103"/>
    <mergeCell ref="B104:B107"/>
    <mergeCell ref="C104:C107"/>
    <mergeCell ref="B188:B191"/>
    <mergeCell ref="C188:C191"/>
    <mergeCell ref="B196:B199"/>
    <mergeCell ref="B200:B203"/>
    <mergeCell ref="B204:B207"/>
    <mergeCell ref="B208:B211"/>
    <mergeCell ref="B212:B215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60"/>
    <mergeCell ref="C57:C60"/>
    <mergeCell ref="B61:B64"/>
    <mergeCell ref="C61:C64"/>
    <mergeCell ref="B65:B68"/>
    <mergeCell ref="C65:C68"/>
    <mergeCell ref="B69:B72"/>
    <mergeCell ref="C69:C72"/>
    <mergeCell ref="B73:B76"/>
    <mergeCell ref="C73:C76"/>
    <mergeCell ref="B77:B80"/>
    <mergeCell ref="C77:C80"/>
    <mergeCell ref="B81:B84"/>
    <mergeCell ref="C81:C84"/>
    <mergeCell ref="B85:B88"/>
    <mergeCell ref="C85:C88"/>
    <mergeCell ref="B108:B111"/>
    <mergeCell ref="C108:C111"/>
    <mergeCell ref="B93:B96"/>
    <mergeCell ref="C93:C96"/>
    <mergeCell ref="F1:G1"/>
    <mergeCell ref="R1:S1"/>
    <mergeCell ref="F2:G2"/>
    <mergeCell ref="R2:S2"/>
    <mergeCell ref="A5:A96"/>
    <mergeCell ref="B5:B8"/>
    <mergeCell ref="C5:C8"/>
    <mergeCell ref="P99:Q99"/>
    <mergeCell ref="R99:S99"/>
    <mergeCell ref="P100:Q100"/>
    <mergeCell ref="R100:S100"/>
    <mergeCell ref="P101:Q101"/>
    <mergeCell ref="R101:S101"/>
    <mergeCell ref="R102:S102"/>
    <mergeCell ref="P102:Q102"/>
    <mergeCell ref="P103:Q103"/>
    <mergeCell ref="P104:Q104"/>
    <mergeCell ref="P105:Q105"/>
    <mergeCell ref="P106:Q106"/>
    <mergeCell ref="P107:Q107"/>
    <mergeCell ref="P108:Q108"/>
    <mergeCell ref="R103:S103"/>
    <mergeCell ref="R104:S104"/>
    <mergeCell ref="R105:S105"/>
    <mergeCell ref="R106:S106"/>
    <mergeCell ref="R107:S107"/>
    <mergeCell ref="R108:S108"/>
    <mergeCell ref="R109:S109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R119:S119"/>
    <mergeCell ref="P120:Q120"/>
    <mergeCell ref="R120:S120"/>
    <mergeCell ref="P175:Q175"/>
    <mergeCell ref="P176:Q176"/>
    <mergeCell ref="R176:S176"/>
    <mergeCell ref="P177:Q177"/>
    <mergeCell ref="R177:S177"/>
    <mergeCell ref="P178:Q178"/>
    <mergeCell ref="R178:S178"/>
    <mergeCell ref="P179:Q179"/>
    <mergeCell ref="R179:S179"/>
    <mergeCell ref="P180:Q180"/>
    <mergeCell ref="R180:S180"/>
    <mergeCell ref="P181:Q181"/>
    <mergeCell ref="R181:S181"/>
    <mergeCell ref="R182:S182"/>
    <mergeCell ref="P189:Q189"/>
    <mergeCell ref="P190:Q190"/>
    <mergeCell ref="P191:Q191"/>
    <mergeCell ref="P182:Q182"/>
    <mergeCell ref="P183:Q183"/>
    <mergeCell ref="P184:Q184"/>
    <mergeCell ref="P185:Q185"/>
    <mergeCell ref="P186:Q186"/>
    <mergeCell ref="P187:Q187"/>
    <mergeCell ref="P188:Q188"/>
    <mergeCell ref="R190:S190"/>
    <mergeCell ref="R191:S191"/>
    <mergeCell ref="R183:S183"/>
    <mergeCell ref="R184:S184"/>
    <mergeCell ref="R185:S185"/>
    <mergeCell ref="R186:S186"/>
    <mergeCell ref="R187:S187"/>
    <mergeCell ref="R188:S188"/>
    <mergeCell ref="R189:S189"/>
    <mergeCell ref="B140:B143"/>
    <mergeCell ref="C140:C143"/>
    <mergeCell ref="B144:B147"/>
    <mergeCell ref="C144:C147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P173:Q173"/>
    <mergeCell ref="R173:S173"/>
    <mergeCell ref="P174:Q174"/>
    <mergeCell ref="R174:S174"/>
    <mergeCell ref="R175:S17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56:B359"/>
    <mergeCell ref="B360:B363"/>
    <mergeCell ref="B364:B367"/>
    <mergeCell ref="B368:B371"/>
    <mergeCell ref="B372:B375"/>
    <mergeCell ref="B376:B379"/>
    <mergeCell ref="B380:B383"/>
    <mergeCell ref="B328:B331"/>
    <mergeCell ref="B332:B335"/>
    <mergeCell ref="B336:B339"/>
    <mergeCell ref="B340:B343"/>
    <mergeCell ref="B344:B347"/>
    <mergeCell ref="B348:B351"/>
    <mergeCell ref="B352:B355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7" manualBreakCount="7">
    <brk id="48" man="1"/>
    <brk id="97" man="1"/>
    <brk id="115" man="1"/>
    <brk id="163" man="1"/>
    <brk id="68" man="1"/>
    <brk id="20" man="1"/>
    <brk id="143" man="1"/>
  </rowBreaks>
  <colBreaks count="2" manualBreakCount="2">
    <brk man="1"/>
    <brk id="1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4" width="12.57"/>
    <col customWidth="1" hidden="1" min="15" max="15" width="12.57"/>
    <col customWidth="1" min="16" max="16" width="12.57"/>
    <col customWidth="1" min="17" max="17" width="12.71"/>
    <col customWidth="1" min="18" max="18" width="15.14"/>
    <col customWidth="1" min="19" max="19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SUMIF(E32:E55,"Desinsetização Semestral",P32:P55)</f>
        <v>7278.18</v>
      </c>
      <c r="G1" s="22"/>
      <c r="H1" s="23"/>
      <c r="I1" s="23"/>
      <c r="J1" s="23"/>
      <c r="K1" s="23"/>
      <c r="L1" s="24"/>
      <c r="M1" s="23"/>
      <c r="N1" s="23"/>
      <c r="O1" s="23"/>
      <c r="P1" s="23"/>
      <c r="Q1" s="23"/>
      <c r="R1" s="25"/>
      <c r="S1" s="26"/>
    </row>
    <row r="2" ht="20.25" customHeight="1">
      <c r="A2" s="27" t="s">
        <v>14</v>
      </c>
      <c r="B2" s="28"/>
      <c r="C2" s="28"/>
      <c r="D2" s="29"/>
      <c r="E2" s="29"/>
      <c r="F2" s="30">
        <f>SUM(P32:P55)-F1</f>
        <v>15684.84</v>
      </c>
      <c r="G2" s="31"/>
      <c r="H2" s="28"/>
      <c r="I2" s="28"/>
      <c r="J2" s="28"/>
      <c r="K2" s="28"/>
      <c r="L2" s="32"/>
      <c r="M2" s="28"/>
      <c r="N2" s="28"/>
      <c r="O2" s="28"/>
      <c r="P2" s="28"/>
      <c r="Q2" s="28"/>
      <c r="R2" s="33"/>
      <c r="S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6"/>
      <c r="L3" s="38"/>
      <c r="M3" s="36"/>
      <c r="N3" s="37"/>
      <c r="O3" s="35"/>
      <c r="P3" s="37"/>
      <c r="Q3" s="37"/>
      <c r="R3" s="36"/>
      <c r="S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1" t="s">
        <v>26</v>
      </c>
      <c r="L4" s="44" t="s">
        <v>27</v>
      </c>
      <c r="M4" s="41" t="s">
        <v>28</v>
      </c>
      <c r="N4" s="43" t="s">
        <v>29</v>
      </c>
      <c r="O4" s="45"/>
      <c r="P4" s="43" t="s">
        <v>30</v>
      </c>
      <c r="Q4" s="43" t="s">
        <v>31</v>
      </c>
      <c r="R4" s="41" t="s">
        <v>130</v>
      </c>
      <c r="S4" s="46" t="s">
        <v>131</v>
      </c>
    </row>
    <row r="5" ht="24.0" customHeight="1">
      <c r="A5" s="226">
        <v>5.0</v>
      </c>
      <c r="B5" s="226">
        <v>82.0</v>
      </c>
      <c r="C5" s="227" t="s">
        <v>132</v>
      </c>
      <c r="D5" s="228">
        <v>5.0</v>
      </c>
      <c r="E5" s="229" t="s">
        <v>35</v>
      </c>
      <c r="F5" s="230">
        <v>840.0</v>
      </c>
      <c r="G5" s="192">
        <v>2350.0</v>
      </c>
      <c r="H5" s="193">
        <v>2160.0</v>
      </c>
      <c r="I5" s="194">
        <v>3800.0</v>
      </c>
      <c r="J5" s="194">
        <v>3600.0</v>
      </c>
      <c r="K5" s="194">
        <v>950.0</v>
      </c>
      <c r="L5" s="194">
        <v>1056.0</v>
      </c>
      <c r="M5" s="250">
        <f>1.28409*L5</f>
        <v>1355.99904</v>
      </c>
      <c r="N5" s="195">
        <v>897.55</v>
      </c>
      <c r="O5" s="196"/>
      <c r="P5" s="197">
        <f t="shared" ref="P5:P28" si="1">IF(SUM(F5:O5)&gt;0,ROUND(AVERAGE(F5:O5),2),"")</f>
        <v>1889.95</v>
      </c>
      <c r="Q5" s="198">
        <f t="shared" ref="Q5:Q28" si="2">IF(COUNTA(F5:O5)=1,P5,(IF(SUM(F5:O5)&gt;0,ROUND(STDEV(F5:O5),2),"")))</f>
        <v>1162.35</v>
      </c>
      <c r="R5" s="199">
        <f t="shared" ref="R5:R28" si="3">IF(SUM(P5:Q5)&gt;0,P5-Q5,"")</f>
        <v>727.6</v>
      </c>
      <c r="S5" s="200">
        <f t="shared" ref="S5:S28" si="4">IF(SUM(P5:Q5)&gt;0,SUM(P5:Q5),"")</f>
        <v>3052.3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1080.0</v>
      </c>
      <c r="G6" s="202">
        <v>2115.0</v>
      </c>
      <c r="H6" s="203">
        <v>2160.0</v>
      </c>
      <c r="I6" s="204">
        <v>1900.0</v>
      </c>
      <c r="J6" s="204">
        <v>3600.0</v>
      </c>
      <c r="K6" s="204">
        <v>1092.5</v>
      </c>
      <c r="L6" s="140"/>
      <c r="M6" s="140"/>
      <c r="N6" s="205">
        <v>976.57</v>
      </c>
      <c r="O6" s="143"/>
      <c r="P6" s="144">
        <f t="shared" si="1"/>
        <v>1846.3</v>
      </c>
      <c r="Q6" s="206">
        <f t="shared" si="2"/>
        <v>927.44</v>
      </c>
      <c r="R6" s="141">
        <f t="shared" si="3"/>
        <v>918.86</v>
      </c>
      <c r="S6" s="207">
        <f t="shared" si="4"/>
        <v>2773.74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261.35</v>
      </c>
      <c r="G7" s="210">
        <v>1116.0</v>
      </c>
      <c r="H7" s="211">
        <v>1176.08</v>
      </c>
      <c r="I7" s="211">
        <v>900.0</v>
      </c>
      <c r="J7" s="211">
        <v>1960.14</v>
      </c>
      <c r="K7" s="211">
        <v>450.0</v>
      </c>
      <c r="L7" s="212"/>
      <c r="M7" s="212"/>
      <c r="N7" s="213"/>
      <c r="O7" s="214"/>
      <c r="P7" s="215">
        <f t="shared" si="1"/>
        <v>977.26</v>
      </c>
      <c r="Q7" s="216">
        <f t="shared" si="2"/>
        <v>603.54</v>
      </c>
      <c r="R7" s="217">
        <f t="shared" si="3"/>
        <v>373.72</v>
      </c>
      <c r="S7" s="218">
        <f t="shared" si="4"/>
        <v>1580.8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273.31</v>
      </c>
      <c r="G8" s="221">
        <v>1116.0</v>
      </c>
      <c r="H8" s="222">
        <v>983.91</v>
      </c>
      <c r="I8" s="223">
        <v>600.0</v>
      </c>
      <c r="J8" s="222">
        <v>1639.86</v>
      </c>
      <c r="K8" s="222">
        <v>450.0</v>
      </c>
      <c r="L8" s="154"/>
      <c r="M8" s="154"/>
      <c r="N8" s="156"/>
      <c r="O8" s="157"/>
      <c r="P8" s="158">
        <f t="shared" si="1"/>
        <v>843.85</v>
      </c>
      <c r="Q8" s="224">
        <f t="shared" si="2"/>
        <v>503.47</v>
      </c>
      <c r="R8" s="160">
        <f t="shared" si="3"/>
        <v>340.38</v>
      </c>
      <c r="S8" s="225">
        <f t="shared" si="4"/>
        <v>1347.32</v>
      </c>
    </row>
    <row r="9" ht="24.0" customHeight="1">
      <c r="A9" s="63"/>
      <c r="B9" s="226">
        <v>83.0</v>
      </c>
      <c r="C9" s="227" t="s">
        <v>133</v>
      </c>
      <c r="D9" s="228">
        <v>5.0</v>
      </c>
      <c r="E9" s="229" t="s">
        <v>35</v>
      </c>
      <c r="F9" s="230">
        <v>70.0</v>
      </c>
      <c r="G9" s="194">
        <v>1200.0</v>
      </c>
      <c r="H9" s="193">
        <v>220.0</v>
      </c>
      <c r="I9" s="194"/>
      <c r="J9" s="194">
        <v>300.0</v>
      </c>
      <c r="K9" s="194">
        <v>250.0</v>
      </c>
      <c r="L9" s="194">
        <v>88.0</v>
      </c>
      <c r="M9" s="194">
        <v>113.0</v>
      </c>
      <c r="N9" s="195"/>
      <c r="O9" s="196"/>
      <c r="P9" s="197">
        <f t="shared" si="1"/>
        <v>320.14</v>
      </c>
      <c r="Q9" s="198">
        <f t="shared" si="2"/>
        <v>397.68</v>
      </c>
      <c r="R9" s="199">
        <f t="shared" si="3"/>
        <v>-77.54</v>
      </c>
      <c r="S9" s="200">
        <f t="shared" si="4"/>
        <v>717.82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90.0</v>
      </c>
      <c r="G10" s="204">
        <v>1080.0</v>
      </c>
      <c r="H10" s="203">
        <v>220.0</v>
      </c>
      <c r="I10" s="204"/>
      <c r="J10" s="204">
        <v>300.0</v>
      </c>
      <c r="K10" s="204">
        <v>287.5</v>
      </c>
      <c r="L10" s="140"/>
      <c r="M10" s="140"/>
      <c r="N10" s="205"/>
      <c r="O10" s="143"/>
      <c r="P10" s="144">
        <f t="shared" si="1"/>
        <v>395.5</v>
      </c>
      <c r="Q10" s="206">
        <f t="shared" si="2"/>
        <v>391.62</v>
      </c>
      <c r="R10" s="141">
        <f t="shared" si="3"/>
        <v>3.88</v>
      </c>
      <c r="S10" s="207">
        <f t="shared" si="4"/>
        <v>787.12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40.0</v>
      </c>
      <c r="G11" s="253">
        <v>930.0</v>
      </c>
      <c r="H11" s="211">
        <v>220.0</v>
      </c>
      <c r="I11" s="211"/>
      <c r="J11" s="211">
        <v>300.0</v>
      </c>
      <c r="K11" s="211">
        <v>195.0</v>
      </c>
      <c r="L11" s="212"/>
      <c r="M11" s="212"/>
      <c r="N11" s="213"/>
      <c r="O11" s="214"/>
      <c r="P11" s="215">
        <f t="shared" si="1"/>
        <v>337</v>
      </c>
      <c r="Q11" s="216">
        <f t="shared" si="2"/>
        <v>344.63</v>
      </c>
      <c r="R11" s="217">
        <f t="shared" si="3"/>
        <v>-7.63</v>
      </c>
      <c r="S11" s="218">
        <f t="shared" si="4"/>
        <v>681.63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0.0</v>
      </c>
      <c r="G12" s="223">
        <v>0.0</v>
      </c>
      <c r="H12" s="222">
        <v>0.0</v>
      </c>
      <c r="I12" s="223"/>
      <c r="J12" s="222">
        <v>0.0</v>
      </c>
      <c r="K12" s="222">
        <v>0.0</v>
      </c>
      <c r="L12" s="154"/>
      <c r="M12" s="154"/>
      <c r="N12" s="156"/>
      <c r="O12" s="157"/>
      <c r="P12" s="158" t="str">
        <f t="shared" si="1"/>
        <v/>
      </c>
      <c r="Q12" s="224" t="str">
        <f t="shared" si="2"/>
        <v/>
      </c>
      <c r="R12" s="160" t="str">
        <f t="shared" si="3"/>
        <v/>
      </c>
      <c r="S12" s="225" t="str">
        <f t="shared" si="4"/>
        <v/>
      </c>
    </row>
    <row r="13" ht="24.0" customHeight="1">
      <c r="A13" s="63"/>
      <c r="B13" s="226">
        <v>84.0</v>
      </c>
      <c r="C13" s="227" t="s">
        <v>134</v>
      </c>
      <c r="D13" s="228">
        <v>5.0</v>
      </c>
      <c r="E13" s="229" t="s">
        <v>35</v>
      </c>
      <c r="F13" s="230">
        <v>1346.06</v>
      </c>
      <c r="G13" s="192">
        <v>2800.0</v>
      </c>
      <c r="H13" s="193">
        <v>3461.29</v>
      </c>
      <c r="I13" s="194">
        <v>3800.0</v>
      </c>
      <c r="J13" s="194">
        <v>5768.82</v>
      </c>
      <c r="K13" s="194">
        <v>1200.0</v>
      </c>
      <c r="L13" s="194">
        <v>1692.19</v>
      </c>
      <c r="M13" s="250">
        <f>1.28409*L13</f>
        <v>2172.924257</v>
      </c>
      <c r="N13" s="195">
        <v>1492.27</v>
      </c>
      <c r="O13" s="196"/>
      <c r="P13" s="197">
        <f t="shared" si="1"/>
        <v>2637.06</v>
      </c>
      <c r="Q13" s="198">
        <f t="shared" si="2"/>
        <v>1500.7</v>
      </c>
      <c r="R13" s="199">
        <f t="shared" si="3"/>
        <v>1136.36</v>
      </c>
      <c r="S13" s="200">
        <f t="shared" si="4"/>
        <v>4137.76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1730.65</v>
      </c>
      <c r="G14" s="202">
        <v>2520.0</v>
      </c>
      <c r="H14" s="203">
        <v>3461.29</v>
      </c>
      <c r="I14" s="204">
        <v>1900.0</v>
      </c>
      <c r="J14" s="204">
        <v>5768.82</v>
      </c>
      <c r="K14" s="204">
        <v>1380.0</v>
      </c>
      <c r="L14" s="140"/>
      <c r="M14" s="140"/>
      <c r="N14" s="205">
        <v>1591.03</v>
      </c>
      <c r="O14" s="143"/>
      <c r="P14" s="144">
        <f t="shared" si="1"/>
        <v>2621.68</v>
      </c>
      <c r="Q14" s="206">
        <f t="shared" si="2"/>
        <v>1556.63</v>
      </c>
      <c r="R14" s="141">
        <f t="shared" si="3"/>
        <v>1065.05</v>
      </c>
      <c r="S14" s="207">
        <f t="shared" si="4"/>
        <v>4178.31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603.14</v>
      </c>
      <c r="G15" s="210">
        <v>1836.0</v>
      </c>
      <c r="H15" s="211">
        <v>2714.11</v>
      </c>
      <c r="I15" s="211">
        <v>1025.33</v>
      </c>
      <c r="J15" s="211">
        <v>4523.52</v>
      </c>
      <c r="K15" s="211">
        <v>750.0</v>
      </c>
      <c r="L15" s="212"/>
      <c r="M15" s="212"/>
      <c r="N15" s="213"/>
      <c r="O15" s="214"/>
      <c r="P15" s="215">
        <f t="shared" si="1"/>
        <v>1908.68</v>
      </c>
      <c r="Q15" s="216">
        <f t="shared" si="2"/>
        <v>1504.57</v>
      </c>
      <c r="R15" s="217">
        <f t="shared" si="3"/>
        <v>404.11</v>
      </c>
      <c r="S15" s="218">
        <f t="shared" si="4"/>
        <v>3413.25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207.55</v>
      </c>
      <c r="G16" s="221">
        <v>930.0</v>
      </c>
      <c r="H16" s="222">
        <v>747.18</v>
      </c>
      <c r="I16" s="223">
        <v>450.0</v>
      </c>
      <c r="J16" s="222">
        <v>1245.3</v>
      </c>
      <c r="K16" s="222">
        <v>450.0</v>
      </c>
      <c r="L16" s="154"/>
      <c r="M16" s="154"/>
      <c r="N16" s="156"/>
      <c r="O16" s="157"/>
      <c r="P16" s="158">
        <f t="shared" si="1"/>
        <v>671.67</v>
      </c>
      <c r="Q16" s="224">
        <f t="shared" si="2"/>
        <v>378.2</v>
      </c>
      <c r="R16" s="160">
        <f t="shared" si="3"/>
        <v>293.47</v>
      </c>
      <c r="S16" s="225">
        <f t="shared" si="4"/>
        <v>1049.87</v>
      </c>
    </row>
    <row r="17" ht="24.0" customHeight="1">
      <c r="A17" s="63"/>
      <c r="B17" s="226">
        <v>85.0</v>
      </c>
      <c r="C17" s="227" t="s">
        <v>135</v>
      </c>
      <c r="D17" s="228">
        <v>5.0</v>
      </c>
      <c r="E17" s="229" t="s">
        <v>35</v>
      </c>
      <c r="F17" s="230">
        <v>573.85</v>
      </c>
      <c r="G17" s="192">
        <v>1800.0</v>
      </c>
      <c r="H17" s="193">
        <v>1475.62</v>
      </c>
      <c r="I17" s="194">
        <v>3000.0</v>
      </c>
      <c r="J17" s="194">
        <v>2459.37</v>
      </c>
      <c r="K17" s="194">
        <v>950.0</v>
      </c>
      <c r="L17" s="194">
        <v>721.42</v>
      </c>
      <c r="M17" s="250">
        <f>1.28409*L17</f>
        <v>926.3682078</v>
      </c>
      <c r="N17" s="195">
        <v>736.26</v>
      </c>
      <c r="O17" s="196"/>
      <c r="P17" s="197">
        <f t="shared" si="1"/>
        <v>1404.77</v>
      </c>
      <c r="Q17" s="198">
        <f t="shared" si="2"/>
        <v>855.73</v>
      </c>
      <c r="R17" s="199">
        <f t="shared" si="3"/>
        <v>549.04</v>
      </c>
      <c r="S17" s="200">
        <f t="shared" si="4"/>
        <v>2260.5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737.81</v>
      </c>
      <c r="G18" s="202">
        <v>1620.0</v>
      </c>
      <c r="H18" s="203">
        <v>1475.62</v>
      </c>
      <c r="I18" s="204">
        <v>1500.0</v>
      </c>
      <c r="J18" s="204">
        <v>2459.37</v>
      </c>
      <c r="K18" s="204">
        <v>1092.5</v>
      </c>
      <c r="L18" s="140"/>
      <c r="M18" s="140"/>
      <c r="N18" s="205">
        <v>822.95</v>
      </c>
      <c r="O18" s="143"/>
      <c r="P18" s="144">
        <f t="shared" si="1"/>
        <v>1386.89</v>
      </c>
      <c r="Q18" s="206">
        <f t="shared" si="2"/>
        <v>584.7</v>
      </c>
      <c r="R18" s="141">
        <f t="shared" si="3"/>
        <v>802.19</v>
      </c>
      <c r="S18" s="207">
        <f t="shared" si="4"/>
        <v>1971.59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263.21</v>
      </c>
      <c r="G19" s="210">
        <v>1116.0</v>
      </c>
      <c r="H19" s="211">
        <v>1184.45</v>
      </c>
      <c r="I19" s="211">
        <v>900.0</v>
      </c>
      <c r="J19" s="211">
        <v>1974.09</v>
      </c>
      <c r="K19" s="211">
        <v>550.0</v>
      </c>
      <c r="L19" s="212"/>
      <c r="M19" s="212"/>
      <c r="N19" s="213"/>
      <c r="O19" s="214"/>
      <c r="P19" s="215">
        <f t="shared" si="1"/>
        <v>997.96</v>
      </c>
      <c r="Q19" s="216">
        <f t="shared" si="2"/>
        <v>591.89</v>
      </c>
      <c r="R19" s="217">
        <f t="shared" si="3"/>
        <v>406.07</v>
      </c>
      <c r="S19" s="218">
        <f t="shared" si="4"/>
        <v>1589.85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80.88</v>
      </c>
      <c r="G20" s="221">
        <v>930.0</v>
      </c>
      <c r="H20" s="222">
        <v>786.67</v>
      </c>
      <c r="I20" s="223">
        <v>380.0</v>
      </c>
      <c r="J20" s="222">
        <v>485.28</v>
      </c>
      <c r="K20" s="222">
        <v>395.0</v>
      </c>
      <c r="L20" s="154"/>
      <c r="M20" s="154"/>
      <c r="N20" s="156"/>
      <c r="O20" s="157"/>
      <c r="P20" s="158">
        <f t="shared" si="1"/>
        <v>509.64</v>
      </c>
      <c r="Q20" s="224">
        <f t="shared" si="2"/>
        <v>305.88</v>
      </c>
      <c r="R20" s="160">
        <f t="shared" si="3"/>
        <v>203.76</v>
      </c>
      <c r="S20" s="225">
        <f t="shared" si="4"/>
        <v>815.52</v>
      </c>
    </row>
    <row r="21" ht="24.0" customHeight="1">
      <c r="A21" s="63"/>
      <c r="B21" s="226">
        <v>86.0</v>
      </c>
      <c r="C21" s="227" t="s">
        <v>136</v>
      </c>
      <c r="D21" s="228">
        <v>5.0</v>
      </c>
      <c r="E21" s="229" t="s">
        <v>35</v>
      </c>
      <c r="F21" s="230">
        <v>624.24</v>
      </c>
      <c r="G21" s="192">
        <v>1800.0</v>
      </c>
      <c r="H21" s="193">
        <v>1605.18</v>
      </c>
      <c r="I21" s="194">
        <v>1800.0</v>
      </c>
      <c r="J21" s="194">
        <v>2675.31</v>
      </c>
      <c r="K21" s="194">
        <v>1050.0</v>
      </c>
      <c r="L21" s="194">
        <v>784.76</v>
      </c>
      <c r="M21" s="250">
        <f>1.28409*L21</f>
        <v>1007.702468</v>
      </c>
      <c r="N21" s="195">
        <v>882.2</v>
      </c>
      <c r="O21" s="196"/>
      <c r="P21" s="197">
        <f t="shared" si="1"/>
        <v>1358.82</v>
      </c>
      <c r="Q21" s="198">
        <f t="shared" si="2"/>
        <v>661.26</v>
      </c>
      <c r="R21" s="199">
        <f t="shared" si="3"/>
        <v>697.56</v>
      </c>
      <c r="S21" s="200">
        <f t="shared" si="4"/>
        <v>2020.08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802.59</v>
      </c>
      <c r="G22" s="202">
        <v>1620.0</v>
      </c>
      <c r="H22" s="203">
        <v>1605.18</v>
      </c>
      <c r="I22" s="204">
        <v>900.0</v>
      </c>
      <c r="J22" s="204">
        <v>2675.31</v>
      </c>
      <c r="K22" s="204">
        <v>1207.5</v>
      </c>
      <c r="L22" s="140"/>
      <c r="M22" s="140"/>
      <c r="N22" s="205">
        <v>932.67</v>
      </c>
      <c r="O22" s="143"/>
      <c r="P22" s="144">
        <f t="shared" si="1"/>
        <v>1391.89</v>
      </c>
      <c r="Q22" s="206">
        <f t="shared" si="2"/>
        <v>655.59</v>
      </c>
      <c r="R22" s="141">
        <f t="shared" si="3"/>
        <v>736.3</v>
      </c>
      <c r="S22" s="207">
        <f t="shared" si="4"/>
        <v>2047.48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293.71</v>
      </c>
      <c r="G23" s="210">
        <v>1116.0</v>
      </c>
      <c r="H23" s="211">
        <v>1321.7</v>
      </c>
      <c r="I23" s="211">
        <v>780.0</v>
      </c>
      <c r="J23" s="211">
        <v>2202.84</v>
      </c>
      <c r="K23" s="211">
        <v>650.0</v>
      </c>
      <c r="L23" s="212"/>
      <c r="M23" s="212"/>
      <c r="N23" s="213"/>
      <c r="O23" s="214"/>
      <c r="P23" s="215">
        <f t="shared" si="1"/>
        <v>1060.71</v>
      </c>
      <c r="Q23" s="216">
        <f t="shared" si="2"/>
        <v>665.04</v>
      </c>
      <c r="R23" s="217">
        <f t="shared" si="3"/>
        <v>395.67</v>
      </c>
      <c r="S23" s="218">
        <f t="shared" si="4"/>
        <v>1725.75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78.75</v>
      </c>
      <c r="G24" s="221">
        <v>930.0</v>
      </c>
      <c r="H24" s="222">
        <v>675.45</v>
      </c>
      <c r="I24" s="223">
        <v>400.0</v>
      </c>
      <c r="J24" s="222">
        <v>472.47</v>
      </c>
      <c r="K24" s="222">
        <v>395.0</v>
      </c>
      <c r="L24" s="154"/>
      <c r="M24" s="154"/>
      <c r="N24" s="156"/>
      <c r="O24" s="157"/>
      <c r="P24" s="158">
        <f t="shared" si="1"/>
        <v>491.95</v>
      </c>
      <c r="Q24" s="224">
        <f t="shared" si="2"/>
        <v>287.93</v>
      </c>
      <c r="R24" s="160">
        <f t="shared" si="3"/>
        <v>204.02</v>
      </c>
      <c r="S24" s="225">
        <f t="shared" si="4"/>
        <v>779.88</v>
      </c>
    </row>
    <row r="25" ht="24.0" customHeight="1">
      <c r="A25" s="63"/>
      <c r="B25" s="226">
        <v>87.0</v>
      </c>
      <c r="C25" s="227" t="s">
        <v>137</v>
      </c>
      <c r="D25" s="228">
        <v>5.0</v>
      </c>
      <c r="E25" s="229" t="s">
        <v>35</v>
      </c>
      <c r="F25" s="230">
        <v>538.66</v>
      </c>
      <c r="G25" s="192">
        <v>1800.0</v>
      </c>
      <c r="H25" s="193">
        <v>1385.13</v>
      </c>
      <c r="I25" s="194">
        <v>1800.0</v>
      </c>
      <c r="J25" s="194">
        <v>2308.56</v>
      </c>
      <c r="K25" s="194">
        <v>1050.0</v>
      </c>
      <c r="L25" s="194">
        <v>677.18</v>
      </c>
      <c r="M25" s="250">
        <f>1.28409*L25</f>
        <v>869.5600662</v>
      </c>
      <c r="N25" s="195">
        <v>708.83</v>
      </c>
      <c r="O25" s="196"/>
      <c r="P25" s="197">
        <f t="shared" si="1"/>
        <v>1237.55</v>
      </c>
      <c r="Q25" s="198">
        <f t="shared" si="2"/>
        <v>617.87</v>
      </c>
      <c r="R25" s="199">
        <f t="shared" si="3"/>
        <v>619.68</v>
      </c>
      <c r="S25" s="200">
        <f t="shared" si="4"/>
        <v>1855.42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692.57</v>
      </c>
      <c r="G26" s="202">
        <v>1620.0</v>
      </c>
      <c r="H26" s="203">
        <v>1385.13</v>
      </c>
      <c r="I26" s="204">
        <v>900.0</v>
      </c>
      <c r="J26" s="204">
        <v>2308.56</v>
      </c>
      <c r="K26" s="204">
        <v>1207.5</v>
      </c>
      <c r="L26" s="140"/>
      <c r="M26" s="140"/>
      <c r="N26" s="205">
        <v>831.72</v>
      </c>
      <c r="O26" s="143"/>
      <c r="P26" s="144">
        <f t="shared" si="1"/>
        <v>1277.93</v>
      </c>
      <c r="Q26" s="206">
        <f t="shared" si="2"/>
        <v>559.8</v>
      </c>
      <c r="R26" s="141">
        <f t="shared" si="3"/>
        <v>718.13</v>
      </c>
      <c r="S26" s="207">
        <f t="shared" si="4"/>
        <v>1837.73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206.54</v>
      </c>
      <c r="G27" s="210">
        <v>1116.0</v>
      </c>
      <c r="H27" s="211">
        <v>929.48</v>
      </c>
      <c r="I27" s="211">
        <v>680.0</v>
      </c>
      <c r="J27" s="211">
        <v>1549.02</v>
      </c>
      <c r="K27" s="211">
        <v>550.0</v>
      </c>
      <c r="L27" s="212"/>
      <c r="M27" s="212"/>
      <c r="N27" s="213"/>
      <c r="O27" s="214"/>
      <c r="P27" s="215">
        <f t="shared" si="1"/>
        <v>838.51</v>
      </c>
      <c r="Q27" s="216">
        <f t="shared" si="2"/>
        <v>468.58</v>
      </c>
      <c r="R27" s="217">
        <f t="shared" si="3"/>
        <v>369.93</v>
      </c>
      <c r="S27" s="218">
        <f t="shared" si="4"/>
        <v>1307.09</v>
      </c>
    </row>
    <row r="28" ht="24.0" customHeight="1">
      <c r="A28" s="99"/>
      <c r="B28" s="99"/>
      <c r="C28" s="99"/>
      <c r="D28" s="219">
        <v>1.0</v>
      </c>
      <c r="E28" s="220" t="s">
        <v>38</v>
      </c>
      <c r="F28" s="152">
        <v>126.59</v>
      </c>
      <c r="G28" s="221">
        <v>930.0</v>
      </c>
      <c r="H28" s="222">
        <v>455.72</v>
      </c>
      <c r="I28" s="223">
        <v>400.0</v>
      </c>
      <c r="J28" s="222">
        <v>759.54</v>
      </c>
      <c r="K28" s="222">
        <v>395.0</v>
      </c>
      <c r="L28" s="154"/>
      <c r="M28" s="154"/>
      <c r="N28" s="156"/>
      <c r="O28" s="157"/>
      <c r="P28" s="158">
        <f t="shared" si="1"/>
        <v>511.14</v>
      </c>
      <c r="Q28" s="224">
        <f t="shared" si="2"/>
        <v>287.73</v>
      </c>
      <c r="R28" s="160">
        <f t="shared" si="3"/>
        <v>223.41</v>
      </c>
      <c r="S28" s="225">
        <f t="shared" si="4"/>
        <v>798.87</v>
      </c>
    </row>
    <row r="29" ht="13.5" customHeight="1">
      <c r="A29" s="100"/>
      <c r="B29" s="101"/>
      <c r="C29" s="102"/>
      <c r="D29" s="110"/>
      <c r="E29" s="110"/>
      <c r="F29" s="231"/>
      <c r="G29" s="232"/>
      <c r="H29" s="100"/>
      <c r="I29" s="100"/>
      <c r="J29" s="231"/>
      <c r="K29" s="231"/>
      <c r="L29" s="232"/>
      <c r="M29" s="100"/>
      <c r="N29" s="100"/>
      <c r="O29" s="100"/>
      <c r="P29" s="100"/>
      <c r="Q29" s="100"/>
      <c r="R29" s="100"/>
      <c r="S29" s="100"/>
    </row>
    <row r="30" ht="13.5" customHeight="1">
      <c r="B30" s="108"/>
      <c r="C30" s="109"/>
      <c r="D30" s="110"/>
      <c r="E30" s="110"/>
      <c r="G30" s="112"/>
      <c r="L30" s="112"/>
    </row>
    <row r="31" ht="25.5" customHeight="1">
      <c r="A31" s="113" t="s">
        <v>15</v>
      </c>
      <c r="B31" s="114" t="s">
        <v>16</v>
      </c>
      <c r="C31" s="115" t="s">
        <v>17</v>
      </c>
      <c r="D31" s="233" t="s">
        <v>18</v>
      </c>
      <c r="E31" s="117" t="s">
        <v>19</v>
      </c>
      <c r="F31" s="116" t="s">
        <v>20</v>
      </c>
      <c r="G31" s="116" t="s">
        <v>21</v>
      </c>
      <c r="H31" s="116" t="s">
        <v>22</v>
      </c>
      <c r="I31" s="116" t="s">
        <v>23</v>
      </c>
      <c r="J31" s="116" t="s">
        <v>24</v>
      </c>
      <c r="K31" s="235" t="s">
        <v>26</v>
      </c>
      <c r="L31" s="234" t="s">
        <v>27</v>
      </c>
      <c r="M31" s="235" t="s">
        <v>28</v>
      </c>
      <c r="N31" s="119" t="s">
        <v>29</v>
      </c>
      <c r="O31" s="114" t="s">
        <v>89</v>
      </c>
      <c r="P31" s="120" t="s">
        <v>72</v>
      </c>
      <c r="Q31" s="121"/>
      <c r="R31" s="122" t="s">
        <v>73</v>
      </c>
      <c r="S31" s="4"/>
    </row>
    <row r="32" ht="24.0" customHeight="1">
      <c r="A32" s="226">
        <v>5.0</v>
      </c>
      <c r="B32" s="226">
        <f t="shared" ref="B32:E32" si="5">B5</f>
        <v>82</v>
      </c>
      <c r="C32" s="236" t="str">
        <f t="shared" si="5"/>
        <v>Andradina
Rua Corumbá, 901 </v>
      </c>
      <c r="D32" s="237">
        <f t="shared" si="5"/>
        <v>5</v>
      </c>
      <c r="E32" s="127" t="str">
        <f t="shared" si="5"/>
        <v>Desinsetização Semestral</v>
      </c>
      <c r="F32" s="128">
        <f>IF('Circunscrição V'!F5&gt;0,IF(AND('Circunscrição V'!$R5&lt;='Circunscrição V'!F5,'Circunscrição V'!F5&lt;='Circunscrição V'!$S5),'Circunscrição V'!F5,"excluído*"),"")</f>
        <v>840</v>
      </c>
      <c r="G32" s="129">
        <f>IF('Circunscrição V'!G5&gt;0,IF(AND('Circunscrição V'!$R5&lt;='Circunscrição V'!G5,'Circunscrição V'!G5&lt;='Circunscrição V'!$S5),'Circunscrição V'!G5,"excluído*"),"")</f>
        <v>2350</v>
      </c>
      <c r="H32" s="129">
        <f>IF('Circunscrição V'!H5&gt;0,IF(AND('Circunscrição V'!$R5&lt;='Circunscrição V'!H5,'Circunscrição V'!H5&lt;='Circunscrição V'!$S5),'Circunscrição V'!H5,"excluído*"),"")</f>
        <v>2160</v>
      </c>
      <c r="I32" s="128" t="str">
        <f>IF('Circunscrição V'!I5&gt;0,IF(AND('Circunscrição V'!$R5&lt;='Circunscrição V'!I5,'Circunscrição V'!I5&lt;='Circunscrição V'!$S5),'Circunscrição V'!I5,"excluído*"),"")</f>
        <v>excluído*</v>
      </c>
      <c r="J32" s="128" t="str">
        <f>IF('Circunscrição V'!J5&gt;0,IF(AND('Circunscrição V'!$R5&lt;='Circunscrição V'!J5,'Circunscrição V'!J5&lt;='Circunscrição V'!$S5),'Circunscrição V'!J5,"excluído*"),"")</f>
        <v>excluído*</v>
      </c>
      <c r="K32" s="128">
        <f>IF('Circunscrição V'!K5&gt;0,IF(AND('Circunscrição V'!$R5&lt;='Circunscrição V'!K5,'Circunscrição V'!K5&lt;='Circunscrição V'!$S5),'Circunscrição V'!K5,"excluído*"),"")</f>
        <v>950</v>
      </c>
      <c r="L32" s="130">
        <f>IF('Circunscrição V'!L5&gt;0,IF(AND('Circunscrição V'!$R5&lt;='Circunscrição V'!L5,'Circunscrição V'!L5&lt;='Circunscrição V'!$S5),'Circunscrição V'!L5,"excluído*"),"")</f>
        <v>1056</v>
      </c>
      <c r="M32" s="131">
        <f>IF('Circunscrição V'!M5&gt;0,IF(AND('Circunscrição V'!$R5&lt;='Circunscrição V'!M5,'Circunscrição V'!M5&lt;='Circunscrição V'!$S5),'Circunscrição V'!M5,"excluído*"),"")</f>
        <v>1355.99904</v>
      </c>
      <c r="N32" s="132">
        <f>IF('Circunscrição V'!N5&gt;0,IF(AND('Circunscrição V'!$R5&lt;='Circunscrição V'!N5,'Circunscrição V'!N5&lt;='Circunscrição V'!$S5),'Circunscrição V'!N5,"excluído*"),"")</f>
        <v>897.55</v>
      </c>
      <c r="O32" s="133" t="str">
        <f>IF('Circunscrição V'!O5&gt;0,IF(AND('Circunscrição V'!$R5&lt;='Circunscrição V'!O5,'Circunscrição V'!O5&lt;='Circunscrição V'!$S5),'Circunscrição V'!O5,"excluído*"),"")</f>
        <v/>
      </c>
      <c r="P32" s="134">
        <f t="shared" ref="P32:P55" si="7">IF(SUM(F32:O32)&gt;0,ROUND(AVERAGE(F32:O32),2),"")</f>
        <v>1372.79</v>
      </c>
      <c r="R32" s="131">
        <f t="shared" ref="R32:R55" si="8">IF(P32&lt;&gt;"",P32*D32,"")</f>
        <v>6863.95</v>
      </c>
      <c r="S32" s="135"/>
    </row>
    <row r="33" ht="24.0" customHeight="1">
      <c r="A33" s="63"/>
      <c r="B33" s="63"/>
      <c r="C33" s="63"/>
      <c r="D33" s="238">
        <f t="shared" ref="D33:E33" si="6">D6</f>
        <v>1</v>
      </c>
      <c r="E33" s="137" t="str">
        <f t="shared" si="6"/>
        <v>Desinsetização Extraordinária</v>
      </c>
      <c r="F33" s="138">
        <f>IF('Circunscrição V'!F6&gt;0,IF(AND('Circunscrição V'!$R6&lt;='Circunscrição V'!F6,'Circunscrição V'!F6&lt;='Circunscrição V'!$S6),'Circunscrição V'!F6,"excluído*"),"")</f>
        <v>1080</v>
      </c>
      <c r="G33" s="138">
        <f>IF('Circunscrição V'!G6&gt;0,IF(AND('Circunscrição V'!$R6&lt;='Circunscrição V'!G6,'Circunscrição V'!G6&lt;='Circunscrição V'!$S6),'Circunscrição V'!G6,"excluído*"),"")</f>
        <v>2115</v>
      </c>
      <c r="H33" s="138">
        <f>IF('Circunscrição V'!H6&gt;0,IF(AND('Circunscrição V'!$R6&lt;='Circunscrição V'!H6,'Circunscrição V'!H6&lt;='Circunscrição V'!$S6),'Circunscrição V'!H6,"excluído*"),"")</f>
        <v>2160</v>
      </c>
      <c r="I33" s="138">
        <f>IF('Circunscrição V'!I6&gt;0,IF(AND('Circunscrição V'!$R6&lt;='Circunscrição V'!I6,'Circunscrição V'!I6&lt;='Circunscrição V'!$S6),'Circunscrição V'!I6,"excluído*"),"")</f>
        <v>1900</v>
      </c>
      <c r="J33" s="139" t="str">
        <f>IF('Circunscrição V'!J6&gt;0,IF(AND('Circunscrição V'!$R6&lt;='Circunscrição V'!J6,'Circunscrição V'!J6&lt;='Circunscrição V'!$S6),'Circunscrição V'!J6,"excluído*"),"")</f>
        <v>excluído*</v>
      </c>
      <c r="K33" s="139">
        <f>IF('Circunscrição V'!K6&gt;0,IF(AND('Circunscrição V'!$R6&lt;='Circunscrição V'!K6,'Circunscrição V'!K6&lt;='Circunscrição V'!$S6),'Circunscrição V'!K6,"excluído*"),"")</f>
        <v>1092.5</v>
      </c>
      <c r="L33" s="140" t="str">
        <f>IF('Circunscrição V'!L6&gt;0,IF(AND('Circunscrição V'!$R6&lt;='Circunscrição V'!L6,'Circunscrição V'!L6&lt;='Circunscrição V'!$S6),'Circunscrição V'!L6,"excluído*"),"")</f>
        <v/>
      </c>
      <c r="M33" s="141" t="str">
        <f>IF('Circunscrição V'!M6&gt;0,IF(AND('Circunscrição V'!$R6&lt;='Circunscrição V'!M6,'Circunscrição V'!M6&lt;='Circunscrição V'!$S6),'Circunscrição V'!M6,"excluído*"),"")</f>
        <v/>
      </c>
      <c r="N33" s="142">
        <f>IF('Circunscrição V'!N6&gt;0,IF(AND('Circunscrição V'!$R6&lt;='Circunscrição V'!N6,'Circunscrição V'!N6&lt;='Circunscrição V'!$S6),'Circunscrição V'!N6,"excluído*"),"")</f>
        <v>976.57</v>
      </c>
      <c r="O33" s="143" t="str">
        <f>IF('Circunscrição V'!O6&gt;0,IF(AND('Circunscrição V'!$R6&lt;='Circunscrição V'!O6,'Circunscrição V'!O6&lt;='Circunscrição V'!$S6),'Circunscrição V'!O6,"excluído*"),"")</f>
        <v/>
      </c>
      <c r="P33" s="144">
        <f t="shared" si="7"/>
        <v>1554.01</v>
      </c>
      <c r="R33" s="141">
        <f t="shared" si="8"/>
        <v>1554.01</v>
      </c>
      <c r="S33" s="145"/>
    </row>
    <row r="34" ht="24.0" customHeight="1">
      <c r="A34" s="63"/>
      <c r="B34" s="63"/>
      <c r="C34" s="63"/>
      <c r="D34" s="176">
        <f t="shared" ref="D34:E34" si="9">D7</f>
        <v>1</v>
      </c>
      <c r="E34" s="127" t="str">
        <f t="shared" si="9"/>
        <v>Sanitização Interna</v>
      </c>
      <c r="F34" s="128" t="str">
        <f>IF('Circunscrição V'!F7&gt;0,IF(AND('Circunscrição V'!$R7&lt;='Circunscrição V'!F7,'Circunscrição V'!F7&lt;='Circunscrição V'!$S7),'Circunscrição V'!F7,"excluído*"),"")</f>
        <v>excluído*</v>
      </c>
      <c r="G34" s="129">
        <f>IF('Circunscrição V'!G7&gt;0,IF(AND('Circunscrição V'!$R7&lt;='Circunscrição V'!G7,'Circunscrição V'!G7&lt;='Circunscrição V'!$S7),'Circunscrição V'!G7,"excluído*"),"")</f>
        <v>1116</v>
      </c>
      <c r="H34" s="128">
        <f>IF('Circunscrição V'!H7&gt;0,IF(AND('Circunscrição V'!$R7&lt;='Circunscrição V'!H7,'Circunscrição V'!H7&lt;='Circunscrição V'!$S7),'Circunscrição V'!H7,"excluído*"),"")</f>
        <v>1176.08</v>
      </c>
      <c r="I34" s="128">
        <f>IF('Circunscrição V'!I7&gt;0,IF(AND('Circunscrição V'!$R7&lt;='Circunscrição V'!I7,'Circunscrição V'!I7&lt;='Circunscrição V'!$S7),'Circunscrição V'!I7,"excluído*"),"")</f>
        <v>900</v>
      </c>
      <c r="J34" s="128" t="str">
        <f>IF('Circunscrição V'!J7&gt;0,IF(AND('Circunscrição V'!$R7&lt;='Circunscrição V'!J7,'Circunscrição V'!J7&lt;='Circunscrição V'!$S7),'Circunscrição V'!J7,"excluído*"),"")</f>
        <v>excluído*</v>
      </c>
      <c r="K34" s="128">
        <f>IF('Circunscrição V'!K7&gt;0,IF(AND('Circunscrição V'!$R7&lt;='Circunscrição V'!K7,'Circunscrição V'!K7&lt;='Circunscrição V'!$S7),'Circunscrição V'!K7,"excluído*"),"")</f>
        <v>450</v>
      </c>
      <c r="L34" s="130" t="str">
        <f>IF('Circunscrição V'!L7&gt;0,IF(AND('Circunscrição V'!$R7&lt;='Circunscrição V'!L7,'Circunscrição V'!L7&lt;='Circunscrição V'!$S7),'Circunscrição V'!L7,"excluído*"),"")</f>
        <v/>
      </c>
      <c r="M34" s="147" t="str">
        <f>IF('Circunscrição V'!M7&gt;0,IF(AND('Circunscrição V'!$R7&lt;='Circunscrição V'!M7,'Circunscrição V'!M7&lt;='Circunscrição V'!$S7),'Circunscrição V'!M7,"excluído*"),"")</f>
        <v/>
      </c>
      <c r="N34" s="148" t="str">
        <f>IF('Circunscrição V'!N7&gt;0,IF(AND('Circunscrição V'!$R7&lt;='Circunscrição V'!N7,'Circunscrição V'!N7&lt;='Circunscrição V'!$S7),'Circunscrição V'!N7,"excluído*"),"")</f>
        <v/>
      </c>
      <c r="O34" s="149" t="str">
        <f>IF('Circunscrição V'!O7&gt;0,IF(AND('Circunscrição V'!$R7&lt;='Circunscrição V'!O7,'Circunscrição V'!O7&lt;='Circunscrição V'!$S7),'Circunscrição V'!O7,"excluído*"),"")</f>
        <v/>
      </c>
      <c r="P34" s="134">
        <f t="shared" si="7"/>
        <v>910.52</v>
      </c>
      <c r="R34" s="131">
        <f t="shared" si="8"/>
        <v>910.52</v>
      </c>
      <c r="S34" s="135"/>
    </row>
    <row r="35" ht="24.0" customHeight="1">
      <c r="A35" s="63"/>
      <c r="B35" s="99"/>
      <c r="C35" s="99"/>
      <c r="D35" s="239">
        <f t="shared" ref="D35:E35" si="10">D8</f>
        <v>1</v>
      </c>
      <c r="E35" s="151" t="str">
        <f t="shared" si="10"/>
        <v>Sanitização Externa</v>
      </c>
      <c r="F35" s="152" t="str">
        <f>IF('Circunscrição V'!F8&gt;0,IF(AND('Circunscrição V'!$R8&lt;='Circunscrição V'!F8,'Circunscrição V'!F8&lt;='Circunscrição V'!$S8),'Circunscrição V'!F8,"excluído*"),"")</f>
        <v>excluído*</v>
      </c>
      <c r="G35" s="153">
        <f>IF('Circunscrição V'!G8&gt;0,IF(AND('Circunscrição V'!$R8&lt;='Circunscrição V'!G8,'Circunscrição V'!G8&lt;='Circunscrição V'!$S8),'Circunscrição V'!G8,"excluído*"),"")</f>
        <v>1116</v>
      </c>
      <c r="H35" s="152">
        <f>IF('Circunscrição V'!H8&gt;0,IF(AND('Circunscrição V'!$R8&lt;='Circunscrição V'!H8,'Circunscrição V'!H8&lt;='Circunscrição V'!$S8),'Circunscrição V'!H8,"excluído*"),"")</f>
        <v>983.91</v>
      </c>
      <c r="I35" s="153">
        <f>IF('Circunscrição V'!I8&gt;0,IF(AND('Circunscrição V'!$R8&lt;='Circunscrição V'!I8,'Circunscrição V'!I8&lt;='Circunscrição V'!$S8),'Circunscrição V'!I8,"excluído*"),"")</f>
        <v>600</v>
      </c>
      <c r="J35" s="152" t="str">
        <f>IF('Circunscrição V'!J8&gt;0,IF(AND('Circunscrição V'!$R8&lt;='Circunscrição V'!J8,'Circunscrição V'!J8&lt;='Circunscrição V'!$S8),'Circunscrição V'!J8,"excluído*"),"")</f>
        <v>excluído*</v>
      </c>
      <c r="K35" s="152">
        <f>IF('Circunscrição V'!K8&gt;0,IF(AND('Circunscrição V'!$R8&lt;='Circunscrição V'!K8,'Circunscrição V'!K8&lt;='Circunscrição V'!$S8),'Circunscrição V'!K8,"excluído*"),"")</f>
        <v>450</v>
      </c>
      <c r="L35" s="154" t="str">
        <f>IF('Circunscrição V'!L8&gt;0,IF(AND('Circunscrição V'!$R8&lt;='Circunscrição V'!L8,'Circunscrição V'!L8&lt;='Circunscrição V'!$S8),'Circunscrição V'!L8,"excluído*"),"")</f>
        <v/>
      </c>
      <c r="M35" s="155" t="str">
        <f>IF('Circunscrição V'!M8&gt;0,IF(AND('Circunscrição V'!$R8&lt;='Circunscrição V'!M8,'Circunscrição V'!M8&lt;='Circunscrição V'!$S8),'Circunscrição V'!M8,"excluído*"),"")</f>
        <v/>
      </c>
      <c r="N35" s="156" t="str">
        <f>IF('Circunscrição V'!N8&gt;0,IF(AND('Circunscrição V'!$R8&lt;='Circunscrição V'!N8,'Circunscrição V'!N8&lt;='Circunscrição V'!$S8),'Circunscrição V'!N8,"excluído*"),"")</f>
        <v/>
      </c>
      <c r="O35" s="157" t="str">
        <f>IF('Circunscrição V'!O8&gt;0,IF(AND('Circunscrição V'!$R8&lt;='Circunscrição V'!O8,'Circunscrição V'!O8&lt;='Circunscrição V'!$S8),'Circunscrição V'!O8,"excluído*"),"")</f>
        <v/>
      </c>
      <c r="P35" s="158">
        <f t="shared" si="7"/>
        <v>787.48</v>
      </c>
      <c r="Q35" s="159"/>
      <c r="R35" s="160">
        <f t="shared" si="8"/>
        <v>787.48</v>
      </c>
      <c r="S35" s="161"/>
    </row>
    <row r="36" ht="24.0" customHeight="1">
      <c r="A36" s="63"/>
      <c r="B36" s="226">
        <f t="shared" ref="B36:E36" si="11">B9</f>
        <v>83</v>
      </c>
      <c r="C36" s="236" t="str">
        <f t="shared" si="11"/>
        <v>Andradina - Arquivo
Rua Paulo Marim, 805 </v>
      </c>
      <c r="D36" s="237">
        <f t="shared" si="11"/>
        <v>5</v>
      </c>
      <c r="E36" s="127" t="str">
        <f t="shared" si="11"/>
        <v>Desinsetização Semestral</v>
      </c>
      <c r="F36" s="128">
        <f>IF('Circunscrição V'!F9&gt;0,IF(AND('Circunscrição V'!$R9&lt;='Circunscrição V'!F9,'Circunscrição V'!F9&lt;='Circunscrição V'!$S9),'Circunscrição V'!F9,"excluído*"),"")</f>
        <v>70</v>
      </c>
      <c r="G36" s="129" t="str">
        <f>IF('Circunscrição V'!G9&gt;0,IF(AND('Circunscrição V'!$R9&lt;='Circunscrição V'!G9,'Circunscrição V'!G9&lt;='Circunscrição V'!$S9),'Circunscrição V'!G9,"excluído*"),"")</f>
        <v>excluído*</v>
      </c>
      <c r="H36" s="129">
        <f>IF('Circunscrição V'!H9&gt;0,IF(AND('Circunscrição V'!$R9&lt;='Circunscrição V'!H9,'Circunscrição V'!H9&lt;='Circunscrição V'!$S9),'Circunscrição V'!H9,"excluído*"),"")</f>
        <v>220</v>
      </c>
      <c r="I36" s="128" t="str">
        <f>IF('Circunscrição V'!I9&gt;0,IF(AND('Circunscrição V'!$R9&lt;='Circunscrição V'!I9,'Circunscrição V'!I9&lt;='Circunscrição V'!$S9),'Circunscrição V'!I9,"excluído*"),"")</f>
        <v/>
      </c>
      <c r="J36" s="128">
        <f>IF('Circunscrição V'!J9&gt;0,IF(AND('Circunscrição V'!$R9&lt;='Circunscrição V'!J9,'Circunscrição V'!J9&lt;='Circunscrição V'!$S9),'Circunscrição V'!J9,"excluído*"),"")</f>
        <v>300</v>
      </c>
      <c r="K36" s="128">
        <f>IF('Circunscrição V'!K9&gt;0,IF(AND('Circunscrição V'!$R9&lt;='Circunscrição V'!K9,'Circunscrição V'!K9&lt;='Circunscrição V'!$S9),'Circunscrição V'!K9,"excluído*"),"")</f>
        <v>250</v>
      </c>
      <c r="L36" s="130">
        <f>IF('Circunscrição V'!L9&gt;0,IF(AND('Circunscrição V'!$R9&lt;='Circunscrição V'!L9,'Circunscrição V'!L9&lt;='Circunscrição V'!$S9),'Circunscrição V'!L9,"excluído*"),"")</f>
        <v>88</v>
      </c>
      <c r="M36" s="131">
        <f>IF('Circunscrição V'!M9&gt;0,IF(AND('Circunscrição V'!$R9&lt;='Circunscrição V'!M9,'Circunscrição V'!M9&lt;='Circunscrição V'!$S9),'Circunscrição V'!M9,"excluído*"),"")</f>
        <v>113</v>
      </c>
      <c r="N36" s="132" t="str">
        <f>IF('Circunscrição V'!N9&gt;0,IF(AND('Circunscrição V'!$R9&lt;='Circunscrição V'!N9,'Circunscrição V'!N9&lt;='Circunscrição V'!$S9),'Circunscrição V'!N9,"excluído*"),"")</f>
        <v/>
      </c>
      <c r="O36" s="133" t="str">
        <f>IF('Circunscrição V'!O9&gt;0,IF(AND('Circunscrição V'!$R9&lt;='Circunscrição V'!O9,'Circunscrição V'!O9&lt;='Circunscrição V'!$S9),'Circunscrição V'!O9,"excluído*"),"")</f>
        <v/>
      </c>
      <c r="P36" s="134">
        <f t="shared" si="7"/>
        <v>173.5</v>
      </c>
      <c r="R36" s="131">
        <f t="shared" si="8"/>
        <v>867.5</v>
      </c>
      <c r="S36" s="135"/>
    </row>
    <row r="37" ht="24.0" customHeight="1">
      <c r="A37" s="63"/>
      <c r="B37" s="63"/>
      <c r="C37" s="63"/>
      <c r="D37" s="238">
        <f t="shared" ref="D37:E37" si="12">D10</f>
        <v>1</v>
      </c>
      <c r="E37" s="137" t="str">
        <f t="shared" si="12"/>
        <v>Desinsetização Extraordinária</v>
      </c>
      <c r="F37" s="138">
        <f>IF('Circunscrição V'!F10&gt;0,IF(AND('Circunscrição V'!$R10&lt;='Circunscrição V'!F10,'Circunscrição V'!F10&lt;='Circunscrição V'!$S10),'Circunscrição V'!F10,"excluído*"),"")</f>
        <v>90</v>
      </c>
      <c r="G37" s="138" t="str">
        <f>IF('Circunscrição V'!G10&gt;0,IF(AND('Circunscrição V'!$R10&lt;='Circunscrição V'!G10,'Circunscrição V'!G10&lt;='Circunscrição V'!$S10),'Circunscrição V'!G10,"excluído*"),"")</f>
        <v>excluído*</v>
      </c>
      <c r="H37" s="138">
        <f>IF('Circunscrição V'!H10&gt;0,IF(AND('Circunscrição V'!$R10&lt;='Circunscrição V'!H10,'Circunscrição V'!H10&lt;='Circunscrição V'!$S10),'Circunscrição V'!H10,"excluído*"),"")</f>
        <v>220</v>
      </c>
      <c r="I37" s="138" t="str">
        <f>IF('Circunscrição V'!I10&gt;0,IF(AND('Circunscrição V'!$R10&lt;='Circunscrição V'!I10,'Circunscrição V'!I10&lt;='Circunscrição V'!$S10),'Circunscrição V'!I10,"excluído*"),"")</f>
        <v/>
      </c>
      <c r="J37" s="139">
        <f>IF('Circunscrição V'!J10&gt;0,IF(AND('Circunscrição V'!$R10&lt;='Circunscrição V'!J10,'Circunscrição V'!J10&lt;='Circunscrição V'!$S10),'Circunscrição V'!J10,"excluído*"),"")</f>
        <v>300</v>
      </c>
      <c r="K37" s="139">
        <f>IF('Circunscrição V'!K10&gt;0,IF(AND('Circunscrição V'!$R10&lt;='Circunscrição V'!K10,'Circunscrição V'!K10&lt;='Circunscrição V'!$S10),'Circunscrição V'!K10,"excluído*"),"")</f>
        <v>287.5</v>
      </c>
      <c r="L37" s="140" t="str">
        <f>IF('Circunscrição V'!L10&gt;0,IF(AND('Circunscrição V'!$R10&lt;='Circunscrição V'!L10,'Circunscrição V'!L10&lt;='Circunscrição V'!$S10),'Circunscrição V'!L10,"excluído*"),"")</f>
        <v/>
      </c>
      <c r="M37" s="141" t="str">
        <f>IF('Circunscrição V'!M10&gt;0,IF(AND('Circunscrição V'!$R10&lt;='Circunscrição V'!M10,'Circunscrição V'!M10&lt;='Circunscrição V'!$S10),'Circunscrição V'!M10,"excluído*"),"")</f>
        <v/>
      </c>
      <c r="N37" s="142" t="str">
        <f>IF('Circunscrição V'!N10&gt;0,IF(AND('Circunscrição V'!$R10&lt;='Circunscrição V'!N10,'Circunscrição V'!N10&lt;='Circunscrição V'!$S10),'Circunscrição V'!N10,"excluído*"),"")</f>
        <v/>
      </c>
      <c r="O37" s="143" t="str">
        <f>IF('Circunscrição V'!O10&gt;0,IF(AND('Circunscrição V'!$R10&lt;='Circunscrição V'!O10,'Circunscrição V'!O10&lt;='Circunscrição V'!$S10),'Circunscrição V'!O10,"excluído*"),"")</f>
        <v/>
      </c>
      <c r="P37" s="144">
        <f t="shared" si="7"/>
        <v>224.38</v>
      </c>
      <c r="R37" s="141">
        <f t="shared" si="8"/>
        <v>224.38</v>
      </c>
      <c r="S37" s="145"/>
    </row>
    <row r="38" ht="24.0" customHeight="1">
      <c r="A38" s="63"/>
      <c r="B38" s="63"/>
      <c r="C38" s="63"/>
      <c r="D38" s="176">
        <f t="shared" ref="D38:E38" si="13">D11</f>
        <v>1</v>
      </c>
      <c r="E38" s="127" t="str">
        <f t="shared" si="13"/>
        <v>Sanitização Interna</v>
      </c>
      <c r="F38" s="128">
        <f>IF('Circunscrição V'!F11&gt;0,IF(AND('Circunscrição V'!$R11&lt;='Circunscrição V'!F11,'Circunscrição V'!F11&lt;='Circunscrição V'!$S11),'Circunscrição V'!F11,"excluído*"),"")</f>
        <v>40</v>
      </c>
      <c r="G38" s="129" t="str">
        <f>IF('Circunscrição V'!G11&gt;0,IF(AND('Circunscrição V'!$R11&lt;='Circunscrição V'!G11,'Circunscrição V'!G11&lt;='Circunscrição V'!$S11),'Circunscrição V'!G11,"excluído*"),"")</f>
        <v>excluído*</v>
      </c>
      <c r="H38" s="128">
        <f>IF('Circunscrição V'!H11&gt;0,IF(AND('Circunscrição V'!$R11&lt;='Circunscrição V'!H11,'Circunscrição V'!H11&lt;='Circunscrição V'!$S11),'Circunscrição V'!H11,"excluído*"),"")</f>
        <v>220</v>
      </c>
      <c r="I38" s="128" t="str">
        <f>IF('Circunscrição V'!I11&gt;0,IF(AND('Circunscrição V'!$R11&lt;='Circunscrição V'!I11,'Circunscrição V'!I11&lt;='Circunscrição V'!$S11),'Circunscrição V'!I11,"excluído*"),"")</f>
        <v/>
      </c>
      <c r="J38" s="128">
        <f>IF('Circunscrição V'!J11&gt;0,IF(AND('Circunscrição V'!$R11&lt;='Circunscrição V'!J11,'Circunscrição V'!J11&lt;='Circunscrição V'!$S11),'Circunscrição V'!J11,"excluído*"),"")</f>
        <v>300</v>
      </c>
      <c r="K38" s="128">
        <f>IF('Circunscrição V'!K11&gt;0,IF(AND('Circunscrição V'!$R11&lt;='Circunscrição V'!K11,'Circunscrição V'!K11&lt;='Circunscrição V'!$S11),'Circunscrição V'!K11,"excluído*"),"")</f>
        <v>195</v>
      </c>
      <c r="L38" s="130" t="str">
        <f>IF('Circunscrição V'!L11&gt;0,IF(AND('Circunscrição V'!$R11&lt;='Circunscrição V'!L11,'Circunscrição V'!L11&lt;='Circunscrição V'!$S11),'Circunscrição V'!L11,"excluído*"),"")</f>
        <v/>
      </c>
      <c r="M38" s="147" t="str">
        <f>IF('Circunscrição V'!M11&gt;0,IF(AND('Circunscrição V'!$R11&lt;='Circunscrição V'!M11,'Circunscrição V'!M11&lt;='Circunscrição V'!$S11),'Circunscrição V'!M11,"excluído*"),"")</f>
        <v/>
      </c>
      <c r="N38" s="148" t="str">
        <f>IF('Circunscrição V'!N11&gt;0,IF(AND('Circunscrição V'!$R11&lt;='Circunscrição V'!N11,'Circunscrição V'!N11&lt;='Circunscrição V'!$S11),'Circunscrição V'!N11,"excluído*"),"")</f>
        <v/>
      </c>
      <c r="O38" s="149" t="str">
        <f>IF('Circunscrição V'!O11&gt;0,IF(AND('Circunscrição V'!$R11&lt;='Circunscrição V'!O11,'Circunscrição V'!O11&lt;='Circunscrição V'!$S11),'Circunscrição V'!O11,"excluído*"),"")</f>
        <v/>
      </c>
      <c r="P38" s="134">
        <f t="shared" si="7"/>
        <v>188.75</v>
      </c>
      <c r="R38" s="131">
        <f t="shared" si="8"/>
        <v>188.75</v>
      </c>
      <c r="S38" s="135"/>
    </row>
    <row r="39" ht="24.0" customHeight="1">
      <c r="A39" s="63"/>
      <c r="B39" s="99"/>
      <c r="C39" s="99"/>
      <c r="D39" s="239">
        <f t="shared" ref="D39:E39" si="14">D12</f>
        <v>1</v>
      </c>
      <c r="E39" s="151" t="str">
        <f t="shared" si="14"/>
        <v>Sanitização Externa</v>
      </c>
      <c r="F39" s="152" t="str">
        <f>IF('Circunscrição V'!F12&gt;0,IF(AND('Circunscrição V'!$R12&lt;='Circunscrição V'!F12,'Circunscrição V'!F12&lt;='Circunscrição V'!$S12),'Circunscrição V'!F12,"excluído*"),"")</f>
        <v/>
      </c>
      <c r="G39" s="153" t="str">
        <f>IF('Circunscrição V'!G12&gt;0,IF(AND('Circunscrição V'!$R12&lt;='Circunscrição V'!G12,'Circunscrição V'!G12&lt;='Circunscrição V'!$S12),'Circunscrição V'!G12,"excluído*"),"")</f>
        <v/>
      </c>
      <c r="H39" s="152" t="str">
        <f>IF('Circunscrição V'!H12&gt;0,IF(AND('Circunscrição V'!$R12&lt;='Circunscrição V'!H12,'Circunscrição V'!H12&lt;='Circunscrição V'!$S12),'Circunscrição V'!H12,"excluído*"),"")</f>
        <v/>
      </c>
      <c r="I39" s="153" t="str">
        <f>IF('Circunscrição V'!I12&gt;0,IF(AND('Circunscrição V'!$R12&lt;='Circunscrição V'!I12,'Circunscrição V'!I12&lt;='Circunscrição V'!$S12),'Circunscrição V'!I12,"excluído*"),"")</f>
        <v/>
      </c>
      <c r="J39" s="152" t="str">
        <f>IF('Circunscrição V'!J12&gt;0,IF(AND('Circunscrição V'!$R12&lt;='Circunscrição V'!J12,'Circunscrição V'!J12&lt;='Circunscrição V'!$S12),'Circunscrição V'!J12,"excluído*"),"")</f>
        <v/>
      </c>
      <c r="K39" s="152" t="str">
        <f>IF('Circunscrição V'!K12&gt;0,IF(AND('Circunscrição V'!$R12&lt;='Circunscrição V'!K12,'Circunscrição V'!K12&lt;='Circunscrição V'!$S12),'Circunscrição V'!K12,"excluído*"),"")</f>
        <v/>
      </c>
      <c r="L39" s="154" t="str">
        <f>IF('Circunscrição V'!L12&gt;0,IF(AND('Circunscrição V'!$R12&lt;='Circunscrição V'!L12,'Circunscrição V'!L12&lt;='Circunscrição V'!$S12),'Circunscrição V'!L12,"excluído*"),"")</f>
        <v/>
      </c>
      <c r="M39" s="155" t="str">
        <f>IF('Circunscrição V'!M12&gt;0,IF(AND('Circunscrição V'!$R12&lt;='Circunscrição V'!M12,'Circunscrição V'!M12&lt;='Circunscrição V'!$S12),'Circunscrição V'!M12,"excluído*"),"")</f>
        <v/>
      </c>
      <c r="N39" s="156" t="str">
        <f>IF('Circunscrição V'!N12&gt;0,IF(AND('Circunscrição V'!$R12&lt;='Circunscrição V'!N12,'Circunscrição V'!N12&lt;='Circunscrição V'!$S12),'Circunscrição V'!N12,"excluído*"),"")</f>
        <v/>
      </c>
      <c r="O39" s="157" t="str">
        <f>IF('Circunscrição V'!O12&gt;0,IF(AND('Circunscrição V'!$R12&lt;='Circunscrição V'!O12,'Circunscrição V'!O12&lt;='Circunscrição V'!$S12),'Circunscrição V'!O12,"excluído*"),"")</f>
        <v/>
      </c>
      <c r="P39" s="158" t="str">
        <f t="shared" si="7"/>
        <v/>
      </c>
      <c r="Q39" s="159"/>
      <c r="R39" s="160" t="str">
        <f t="shared" si="8"/>
        <v/>
      </c>
      <c r="S39" s="161"/>
    </row>
    <row r="40" ht="24.0" customHeight="1">
      <c r="A40" s="63"/>
      <c r="B40" s="226">
        <f t="shared" ref="B40:E40" si="15">B13</f>
        <v>84</v>
      </c>
      <c r="C40" s="236" t="str">
        <f t="shared" si="15"/>
        <v>Araçatuba
Rua Duque de Caxias, 2130</v>
      </c>
      <c r="D40" s="237">
        <f t="shared" si="15"/>
        <v>5</v>
      </c>
      <c r="E40" s="127" t="str">
        <f t="shared" si="15"/>
        <v>Desinsetização Semestral</v>
      </c>
      <c r="F40" s="128">
        <f>IF('Circunscrição V'!F13&gt;0,IF(AND('Circunscrição V'!$R13&lt;='Circunscrição V'!F13,'Circunscrição V'!F13&lt;='Circunscrição V'!$S13),'Circunscrição V'!F13,"excluído*"),"")</f>
        <v>1346.06</v>
      </c>
      <c r="G40" s="129">
        <f>IF('Circunscrição V'!G13&gt;0,IF(AND('Circunscrição V'!$R13&lt;='Circunscrição V'!G13,'Circunscrição V'!G13&lt;='Circunscrição V'!$S13),'Circunscrição V'!G13,"excluído*"),"")</f>
        <v>2800</v>
      </c>
      <c r="H40" s="129">
        <f>IF('Circunscrição V'!H13&gt;0,IF(AND('Circunscrição V'!$R13&lt;='Circunscrição V'!H13,'Circunscrição V'!H13&lt;='Circunscrição V'!$S13),'Circunscrição V'!H13,"excluído*"),"")</f>
        <v>3461.29</v>
      </c>
      <c r="I40" s="128">
        <f>IF('Circunscrição V'!I13&gt;0,IF(AND('Circunscrição V'!$R13&lt;='Circunscrição V'!I13,'Circunscrição V'!I13&lt;='Circunscrição V'!$S13),'Circunscrição V'!I13,"excluído*"),"")</f>
        <v>3800</v>
      </c>
      <c r="J40" s="128" t="str">
        <f>IF('Circunscrição V'!J13&gt;0,IF(AND('Circunscrição V'!$R13&lt;='Circunscrição V'!J13,'Circunscrição V'!J13&lt;='Circunscrição V'!$S13),'Circunscrição V'!J13,"excluído*"),"")</f>
        <v>excluído*</v>
      </c>
      <c r="K40" s="128">
        <f>IF('Circunscrição V'!K13&gt;0,IF(AND('Circunscrição V'!$R13&lt;='Circunscrição V'!K13,'Circunscrição V'!K13&lt;='Circunscrição V'!$S13),'Circunscrição V'!K13,"excluído*"),"")</f>
        <v>1200</v>
      </c>
      <c r="L40" s="130">
        <f>IF('Circunscrição V'!L13&gt;0,IF(AND('Circunscrição V'!$R13&lt;='Circunscrição V'!L13,'Circunscrição V'!L13&lt;='Circunscrição V'!$S13),'Circunscrição V'!L13,"excluído*"),"")</f>
        <v>1692.19</v>
      </c>
      <c r="M40" s="131">
        <f>IF('Circunscrição V'!M13&gt;0,IF(AND('Circunscrição V'!$R13&lt;='Circunscrição V'!M13,'Circunscrição V'!M13&lt;='Circunscrição V'!$S13),'Circunscrição V'!M13,"excluído*"),"")</f>
        <v>2172.924257</v>
      </c>
      <c r="N40" s="132">
        <f>IF('Circunscrição V'!N13&gt;0,IF(AND('Circunscrição V'!$R13&lt;='Circunscrição V'!N13,'Circunscrição V'!N13&lt;='Circunscrição V'!$S13),'Circunscrição V'!N13,"excluído*"),"")</f>
        <v>1492.27</v>
      </c>
      <c r="O40" s="133" t="str">
        <f>IF('Circunscrição V'!O13&gt;0,IF(AND('Circunscrição V'!$R13&lt;='Circunscrição V'!O13,'Circunscrição V'!O13&lt;='Circunscrição V'!$S13),'Circunscrição V'!O13,"excluído*"),"")</f>
        <v/>
      </c>
      <c r="P40" s="134">
        <f t="shared" si="7"/>
        <v>2245.59</v>
      </c>
      <c r="R40" s="131">
        <f t="shared" si="8"/>
        <v>11227.95</v>
      </c>
      <c r="S40" s="135"/>
    </row>
    <row r="41" ht="24.0" customHeight="1">
      <c r="A41" s="63"/>
      <c r="B41" s="63"/>
      <c r="C41" s="63"/>
      <c r="D41" s="238">
        <f t="shared" ref="D41:E41" si="16">D14</f>
        <v>1</v>
      </c>
      <c r="E41" s="137" t="str">
        <f t="shared" si="16"/>
        <v>Desinsetização Extraordinária</v>
      </c>
      <c r="F41" s="138">
        <f>IF('Circunscrição V'!F14&gt;0,IF(AND('Circunscrição V'!$R14&lt;='Circunscrição V'!F14,'Circunscrição V'!F14&lt;='Circunscrição V'!$S14),'Circunscrição V'!F14,"excluído*"),"")</f>
        <v>1730.65</v>
      </c>
      <c r="G41" s="138">
        <f>IF('Circunscrição V'!G14&gt;0,IF(AND('Circunscrição V'!$R14&lt;='Circunscrição V'!G14,'Circunscrição V'!G14&lt;='Circunscrição V'!$S14),'Circunscrição V'!G14,"excluído*"),"")</f>
        <v>2520</v>
      </c>
      <c r="H41" s="138">
        <f>IF('Circunscrição V'!H14&gt;0,IF(AND('Circunscrição V'!$R14&lt;='Circunscrição V'!H14,'Circunscrição V'!H14&lt;='Circunscrição V'!$S14),'Circunscrição V'!H14,"excluído*"),"")</f>
        <v>3461.29</v>
      </c>
      <c r="I41" s="138">
        <f>IF('Circunscrição V'!I14&gt;0,IF(AND('Circunscrição V'!$R14&lt;='Circunscrição V'!I14,'Circunscrição V'!I14&lt;='Circunscrição V'!$S14),'Circunscrição V'!I14,"excluído*"),"")</f>
        <v>1900</v>
      </c>
      <c r="J41" s="139" t="str">
        <f>IF('Circunscrição V'!J14&gt;0,IF(AND('Circunscrição V'!$R14&lt;='Circunscrição V'!J14,'Circunscrição V'!J14&lt;='Circunscrição V'!$S14),'Circunscrição V'!J14,"excluído*"),"")</f>
        <v>excluído*</v>
      </c>
      <c r="K41" s="139">
        <f>IF('Circunscrição V'!K14&gt;0,IF(AND('Circunscrição V'!$R14&lt;='Circunscrição V'!K14,'Circunscrição V'!K14&lt;='Circunscrição V'!$S14),'Circunscrição V'!K14,"excluído*"),"")</f>
        <v>1380</v>
      </c>
      <c r="L41" s="140" t="str">
        <f>IF('Circunscrição V'!L14&gt;0,IF(AND('Circunscrição V'!$R14&lt;='Circunscrição V'!L14,'Circunscrição V'!L14&lt;='Circunscrição V'!$S14),'Circunscrição V'!L14,"excluído*"),"")</f>
        <v/>
      </c>
      <c r="M41" s="141" t="str">
        <f>IF('Circunscrição V'!M14&gt;0,IF(AND('Circunscrição V'!$R14&lt;='Circunscrição V'!M14,'Circunscrição V'!M14&lt;='Circunscrição V'!$S14),'Circunscrição V'!M14,"excluído*"),"")</f>
        <v/>
      </c>
      <c r="N41" s="142">
        <f>IF('Circunscrição V'!N14&gt;0,IF(AND('Circunscrição V'!$R14&lt;='Circunscrição V'!N14,'Circunscrição V'!N14&lt;='Circunscrição V'!$S14),'Circunscrição V'!N14,"excluído*"),"")</f>
        <v>1591.03</v>
      </c>
      <c r="O41" s="143" t="str">
        <f>IF('Circunscrição V'!O14&gt;0,IF(AND('Circunscrição V'!$R14&lt;='Circunscrição V'!O14,'Circunscrição V'!O14&lt;='Circunscrição V'!$S14),'Circunscrição V'!O14,"excluído*"),"")</f>
        <v/>
      </c>
      <c r="P41" s="144">
        <f t="shared" si="7"/>
        <v>2097.16</v>
      </c>
      <c r="R41" s="141">
        <f t="shared" si="8"/>
        <v>2097.16</v>
      </c>
      <c r="S41" s="145"/>
    </row>
    <row r="42" ht="24.0" customHeight="1">
      <c r="A42" s="63"/>
      <c r="B42" s="63"/>
      <c r="C42" s="63"/>
      <c r="D42" s="176">
        <f t="shared" ref="D42:E42" si="17">D15</f>
        <v>1</v>
      </c>
      <c r="E42" s="127" t="str">
        <f t="shared" si="17"/>
        <v>Sanitização Interna</v>
      </c>
      <c r="F42" s="128">
        <f>IF('Circunscrição V'!F15&gt;0,IF(AND('Circunscrição V'!$R15&lt;='Circunscrição V'!F15,'Circunscrição V'!F15&lt;='Circunscrição V'!$S15),'Circunscrição V'!F15,"excluído*"),"")</f>
        <v>603.14</v>
      </c>
      <c r="G42" s="129">
        <f>IF('Circunscrição V'!G15&gt;0,IF(AND('Circunscrição V'!$R15&lt;='Circunscrição V'!G15,'Circunscrição V'!G15&lt;='Circunscrição V'!$S15),'Circunscrição V'!G15,"excluído*"),"")</f>
        <v>1836</v>
      </c>
      <c r="H42" s="128">
        <f>IF('Circunscrição V'!H15&gt;0,IF(AND('Circunscrição V'!$R15&lt;='Circunscrição V'!H15,'Circunscrição V'!H15&lt;='Circunscrição V'!$S15),'Circunscrição V'!H15,"excluído*"),"")</f>
        <v>2714.11</v>
      </c>
      <c r="I42" s="128">
        <f>IF('Circunscrição V'!I15&gt;0,IF(AND('Circunscrição V'!$R15&lt;='Circunscrição V'!I15,'Circunscrição V'!I15&lt;='Circunscrição V'!$S15),'Circunscrição V'!I15,"excluído*"),"")</f>
        <v>1025.33</v>
      </c>
      <c r="J42" s="128" t="str">
        <f>IF('Circunscrição V'!J15&gt;0,IF(AND('Circunscrição V'!$R15&lt;='Circunscrição V'!J15,'Circunscrição V'!J15&lt;='Circunscrição V'!$S15),'Circunscrição V'!J15,"excluído*"),"")</f>
        <v>excluído*</v>
      </c>
      <c r="K42" s="128">
        <f>IF('Circunscrição V'!K15&gt;0,IF(AND('Circunscrição V'!$R15&lt;='Circunscrição V'!K15,'Circunscrição V'!K15&lt;='Circunscrição V'!$S15),'Circunscrição V'!K15,"excluído*"),"")</f>
        <v>750</v>
      </c>
      <c r="L42" s="130" t="str">
        <f>IF('Circunscrição V'!L15&gt;0,IF(AND('Circunscrição V'!$R15&lt;='Circunscrição V'!L15,'Circunscrição V'!L15&lt;='Circunscrição V'!$S15),'Circunscrição V'!L15,"excluído*"),"")</f>
        <v/>
      </c>
      <c r="M42" s="147" t="str">
        <f>IF('Circunscrição V'!M15&gt;0,IF(AND('Circunscrição V'!$R15&lt;='Circunscrição V'!M15,'Circunscrição V'!M15&lt;='Circunscrição V'!$S15),'Circunscrição V'!M15,"excluído*"),"")</f>
        <v/>
      </c>
      <c r="N42" s="148" t="str">
        <f>IF('Circunscrição V'!N15&gt;0,IF(AND('Circunscrição V'!$R15&lt;='Circunscrição V'!N15,'Circunscrição V'!N15&lt;='Circunscrição V'!$S15),'Circunscrição V'!N15,"excluído*"),"")</f>
        <v/>
      </c>
      <c r="O42" s="149" t="str">
        <f>IF('Circunscrição V'!O15&gt;0,IF(AND('Circunscrição V'!$R15&lt;='Circunscrição V'!O15,'Circunscrição V'!O15&lt;='Circunscrição V'!$S15),'Circunscrição V'!O15,"excluído*"),"")</f>
        <v/>
      </c>
      <c r="P42" s="134">
        <f t="shared" si="7"/>
        <v>1385.72</v>
      </c>
      <c r="R42" s="131">
        <f t="shared" si="8"/>
        <v>1385.72</v>
      </c>
      <c r="S42" s="135"/>
    </row>
    <row r="43" ht="24.0" customHeight="1">
      <c r="A43" s="63"/>
      <c r="B43" s="99"/>
      <c r="C43" s="99"/>
      <c r="D43" s="239">
        <f t="shared" ref="D43:E43" si="18">D16</f>
        <v>1</v>
      </c>
      <c r="E43" s="151" t="str">
        <f t="shared" si="18"/>
        <v>Sanitização Externa</v>
      </c>
      <c r="F43" s="152" t="str">
        <f>IF('Circunscrição V'!F16&gt;0,IF(AND('Circunscrição V'!$R16&lt;='Circunscrição V'!F16,'Circunscrição V'!F16&lt;='Circunscrição V'!$S16),'Circunscrição V'!F16,"excluído*"),"")</f>
        <v>excluído*</v>
      </c>
      <c r="G43" s="153">
        <f>IF('Circunscrição V'!G16&gt;0,IF(AND('Circunscrição V'!$R16&lt;='Circunscrição V'!G16,'Circunscrição V'!G16&lt;='Circunscrição V'!$S16),'Circunscrição V'!G16,"excluído*"),"")</f>
        <v>930</v>
      </c>
      <c r="H43" s="152">
        <f>IF('Circunscrição V'!H16&gt;0,IF(AND('Circunscrição V'!$R16&lt;='Circunscrição V'!H16,'Circunscrição V'!H16&lt;='Circunscrição V'!$S16),'Circunscrição V'!H16,"excluído*"),"")</f>
        <v>747.18</v>
      </c>
      <c r="I43" s="153">
        <f>IF('Circunscrição V'!I16&gt;0,IF(AND('Circunscrição V'!$R16&lt;='Circunscrição V'!I16,'Circunscrição V'!I16&lt;='Circunscrição V'!$S16),'Circunscrição V'!I16,"excluído*"),"")</f>
        <v>450</v>
      </c>
      <c r="J43" s="152" t="str">
        <f>IF('Circunscrição V'!J16&gt;0,IF(AND('Circunscrição V'!$R16&lt;='Circunscrição V'!J16,'Circunscrição V'!J16&lt;='Circunscrição V'!$S16),'Circunscrição V'!J16,"excluído*"),"")</f>
        <v>excluído*</v>
      </c>
      <c r="K43" s="152">
        <f>IF('Circunscrição V'!K16&gt;0,IF(AND('Circunscrição V'!$R16&lt;='Circunscrição V'!K16,'Circunscrição V'!K16&lt;='Circunscrição V'!$S16),'Circunscrição V'!K16,"excluído*"),"")</f>
        <v>450</v>
      </c>
      <c r="L43" s="154" t="str">
        <f>IF('Circunscrição V'!L16&gt;0,IF(AND('Circunscrição V'!$R16&lt;='Circunscrição V'!L16,'Circunscrição V'!L16&lt;='Circunscrição V'!$S16),'Circunscrição V'!L16,"excluído*"),"")</f>
        <v/>
      </c>
      <c r="M43" s="155" t="str">
        <f>IF('Circunscrição V'!M16&gt;0,IF(AND('Circunscrição V'!$R16&lt;='Circunscrição V'!M16,'Circunscrição V'!M16&lt;='Circunscrição V'!$S16),'Circunscrição V'!M16,"excluído*"),"")</f>
        <v/>
      </c>
      <c r="N43" s="156" t="str">
        <f>IF('Circunscrição V'!N16&gt;0,IF(AND('Circunscrição V'!$R16&lt;='Circunscrição V'!N16,'Circunscrição V'!N16&lt;='Circunscrição V'!$S16),'Circunscrição V'!N16,"excluído*"),"")</f>
        <v/>
      </c>
      <c r="O43" s="157" t="str">
        <f>IF('Circunscrição V'!O16&gt;0,IF(AND('Circunscrição V'!$R16&lt;='Circunscrição V'!O16,'Circunscrição V'!O16&lt;='Circunscrição V'!$S16),'Circunscrição V'!O16,"excluído*"),"")</f>
        <v/>
      </c>
      <c r="P43" s="158">
        <f t="shared" si="7"/>
        <v>644.3</v>
      </c>
      <c r="Q43" s="159"/>
      <c r="R43" s="160">
        <f t="shared" si="8"/>
        <v>644.3</v>
      </c>
      <c r="S43" s="161"/>
    </row>
    <row r="44" ht="24.0" customHeight="1">
      <c r="A44" s="63"/>
      <c r="B44" s="226">
        <f t="shared" ref="B44:E44" si="19">B17</f>
        <v>85</v>
      </c>
      <c r="C44" s="236" t="str">
        <f t="shared" si="19"/>
        <v>Birigüi
Av. Yuseff Ismail Mansour, 300  </v>
      </c>
      <c r="D44" s="240">
        <f t="shared" si="19"/>
        <v>5</v>
      </c>
      <c r="E44" s="163" t="str">
        <f t="shared" si="19"/>
        <v>Desinsetização Semestral</v>
      </c>
      <c r="F44" s="164">
        <f>IF('Circunscrição V'!F17&gt;0,IF(AND('Circunscrição V'!$R17&lt;='Circunscrição V'!F17,'Circunscrição V'!F17&lt;='Circunscrição V'!$S17),'Circunscrição V'!F17,"excluído*"),"")</f>
        <v>573.85</v>
      </c>
      <c r="G44" s="165">
        <f>IF('Circunscrição V'!G17&gt;0,IF(AND('Circunscrição V'!$R17&lt;='Circunscrição V'!G17,'Circunscrição V'!G17&lt;='Circunscrição V'!$S17),'Circunscrição V'!G17,"excluído*"),"")</f>
        <v>1800</v>
      </c>
      <c r="H44" s="165">
        <f>IF('Circunscrição V'!H17&gt;0,IF(AND('Circunscrição V'!$R17&lt;='Circunscrição V'!H17,'Circunscrição V'!H17&lt;='Circunscrição V'!$S17),'Circunscrição V'!H17,"excluído*"),"")</f>
        <v>1475.62</v>
      </c>
      <c r="I44" s="164" t="str">
        <f>IF('Circunscrição V'!I17&gt;0,IF(AND('Circunscrição V'!$R17&lt;='Circunscrição V'!I17,'Circunscrição V'!I17&lt;='Circunscrição V'!$S17),'Circunscrição V'!I17,"excluído*"),"")</f>
        <v>excluído*</v>
      </c>
      <c r="J44" s="164" t="str">
        <f>IF('Circunscrição V'!J17&gt;0,IF(AND('Circunscrição V'!$R17&lt;='Circunscrição V'!J17,'Circunscrição V'!J17&lt;='Circunscrição V'!$S17),'Circunscrição V'!J17,"excluído*"),"")</f>
        <v>excluído*</v>
      </c>
      <c r="K44" s="164">
        <f>IF('Circunscrição V'!K17&gt;0,IF(AND('Circunscrição V'!$R17&lt;='Circunscrição V'!K17,'Circunscrição V'!K17&lt;='Circunscrição V'!$S17),'Circunscrição V'!K17,"excluído*"),"")</f>
        <v>950</v>
      </c>
      <c r="L44" s="166">
        <f>IF('Circunscrição V'!L17&gt;0,IF(AND('Circunscrição V'!$R17&lt;='Circunscrição V'!L17,'Circunscrição V'!L17&lt;='Circunscrição V'!$S17),'Circunscrição V'!L17,"excluído*"),"")</f>
        <v>721.42</v>
      </c>
      <c r="M44" s="167">
        <f>IF('Circunscrição V'!M17&gt;0,IF(AND('Circunscrição V'!$R17&lt;='Circunscrição V'!M17,'Circunscrição V'!M17&lt;='Circunscrição V'!$S17),'Circunscrição V'!M17,"excluído*"),"")</f>
        <v>926.3682078</v>
      </c>
      <c r="N44" s="168">
        <f>IF('Circunscrição V'!N17&gt;0,IF(AND('Circunscrição V'!$R17&lt;='Circunscrição V'!N17,'Circunscrição V'!N17&lt;='Circunscrição V'!$S17),'Circunscrição V'!N17,"excluído*"),"")</f>
        <v>736.26</v>
      </c>
      <c r="O44" s="169" t="str">
        <f>IF('Circunscrição V'!O17&gt;0,IF(AND('Circunscrição V'!$R17&lt;='Circunscrição V'!O17,'Circunscrição V'!O17&lt;='Circunscrição V'!$S17),'Circunscrição V'!O17,"excluído*"),"")</f>
        <v/>
      </c>
      <c r="P44" s="170">
        <f t="shared" si="7"/>
        <v>1026.22</v>
      </c>
      <c r="Q44" s="171"/>
      <c r="R44" s="167">
        <f t="shared" si="8"/>
        <v>5131.1</v>
      </c>
      <c r="S44" s="172"/>
    </row>
    <row r="45" ht="24.0" customHeight="1">
      <c r="A45" s="63"/>
      <c r="B45" s="63"/>
      <c r="C45" s="63"/>
      <c r="D45" s="238">
        <f t="shared" ref="D45:E45" si="20">D18</f>
        <v>1</v>
      </c>
      <c r="E45" s="137" t="str">
        <f t="shared" si="20"/>
        <v>Desinsetização Extraordinária</v>
      </c>
      <c r="F45" s="138" t="str">
        <f>IF('Circunscrição V'!F18&gt;0,IF(AND('Circunscrição V'!$R18&lt;='Circunscrição V'!F18,'Circunscrição V'!F18&lt;='Circunscrição V'!$S18),'Circunscrição V'!F18,"excluído*"),"")</f>
        <v>excluído*</v>
      </c>
      <c r="G45" s="138">
        <f>IF('Circunscrição V'!G18&gt;0,IF(AND('Circunscrição V'!$R18&lt;='Circunscrição V'!G18,'Circunscrição V'!G18&lt;='Circunscrição V'!$S18),'Circunscrição V'!G18,"excluído*"),"")</f>
        <v>1620</v>
      </c>
      <c r="H45" s="138">
        <f>IF('Circunscrição V'!H18&gt;0,IF(AND('Circunscrição V'!$R18&lt;='Circunscrição V'!H18,'Circunscrição V'!H18&lt;='Circunscrição V'!$S18),'Circunscrição V'!H18,"excluído*"),"")</f>
        <v>1475.62</v>
      </c>
      <c r="I45" s="138">
        <f>IF('Circunscrição V'!I18&gt;0,IF(AND('Circunscrição V'!$R18&lt;='Circunscrição V'!I18,'Circunscrição V'!I18&lt;='Circunscrição V'!$S18),'Circunscrição V'!I18,"excluído*"),"")</f>
        <v>1500</v>
      </c>
      <c r="J45" s="139" t="str">
        <f>IF('Circunscrição V'!J18&gt;0,IF(AND('Circunscrição V'!$R18&lt;='Circunscrição V'!J18,'Circunscrição V'!J18&lt;='Circunscrição V'!$S18),'Circunscrição V'!J18,"excluído*"),"")</f>
        <v>excluído*</v>
      </c>
      <c r="K45" s="139">
        <f>IF('Circunscrição V'!K18&gt;0,IF(AND('Circunscrição V'!$R18&lt;='Circunscrição V'!K18,'Circunscrição V'!K18&lt;='Circunscrição V'!$S18),'Circunscrição V'!K18,"excluído*"),"")</f>
        <v>1092.5</v>
      </c>
      <c r="L45" s="140" t="str">
        <f>IF('Circunscrição V'!L18&gt;0,IF(AND('Circunscrição V'!$R18&lt;='Circunscrição V'!L18,'Circunscrição V'!L18&lt;='Circunscrição V'!$S18),'Circunscrição V'!L18,"excluído*"),"")</f>
        <v/>
      </c>
      <c r="M45" s="141" t="str">
        <f>IF('Circunscrição V'!M18&gt;0,IF(AND('Circunscrição V'!$R18&lt;='Circunscrição V'!M18,'Circunscrição V'!M18&lt;='Circunscrição V'!$S18),'Circunscrição V'!M18,"excluído*"),"")</f>
        <v/>
      </c>
      <c r="N45" s="142">
        <f>IF('Circunscrição V'!N18&gt;0,IF(AND('Circunscrição V'!$R18&lt;='Circunscrição V'!N18,'Circunscrição V'!N18&lt;='Circunscrição V'!$S18),'Circunscrição V'!N18,"excluído*"),"")</f>
        <v>822.95</v>
      </c>
      <c r="O45" s="143" t="str">
        <f>IF('Circunscrição V'!O18&gt;0,IF(AND('Circunscrição V'!$R18&lt;='Circunscrição V'!O18,'Circunscrição V'!O18&lt;='Circunscrição V'!$S18),'Circunscrição V'!O18,"excluído*"),"")</f>
        <v/>
      </c>
      <c r="P45" s="144">
        <f t="shared" si="7"/>
        <v>1302.21</v>
      </c>
      <c r="R45" s="141">
        <f t="shared" si="8"/>
        <v>1302.21</v>
      </c>
      <c r="S45" s="145"/>
    </row>
    <row r="46" ht="24.0" customHeight="1">
      <c r="A46" s="63"/>
      <c r="B46" s="63"/>
      <c r="C46" s="63"/>
      <c r="D46" s="176">
        <f t="shared" ref="D46:E46" si="21">D19</f>
        <v>1</v>
      </c>
      <c r="E46" s="127" t="str">
        <f t="shared" si="21"/>
        <v>Sanitização Interna</v>
      </c>
      <c r="F46" s="128" t="str">
        <f>IF('Circunscrição V'!F19&gt;0,IF(AND('Circunscrição V'!$R19&lt;='Circunscrição V'!F19,'Circunscrição V'!F19&lt;='Circunscrição V'!$S19),'Circunscrição V'!F19,"excluído*"),"")</f>
        <v>excluído*</v>
      </c>
      <c r="G46" s="129">
        <f>IF('Circunscrição V'!G19&gt;0,IF(AND('Circunscrição V'!$R19&lt;='Circunscrição V'!G19,'Circunscrição V'!G19&lt;='Circunscrição V'!$S19),'Circunscrição V'!G19,"excluído*"),"")</f>
        <v>1116</v>
      </c>
      <c r="H46" s="128">
        <f>IF('Circunscrição V'!H19&gt;0,IF(AND('Circunscrição V'!$R19&lt;='Circunscrição V'!H19,'Circunscrição V'!H19&lt;='Circunscrição V'!$S19),'Circunscrição V'!H19,"excluído*"),"")</f>
        <v>1184.45</v>
      </c>
      <c r="I46" s="128">
        <f>IF('Circunscrição V'!I19&gt;0,IF(AND('Circunscrição V'!$R19&lt;='Circunscrição V'!I19,'Circunscrição V'!I19&lt;='Circunscrição V'!$S19),'Circunscrição V'!I19,"excluído*"),"")</f>
        <v>900</v>
      </c>
      <c r="J46" s="128" t="str">
        <f>IF('Circunscrição V'!J19&gt;0,IF(AND('Circunscrição V'!$R19&lt;='Circunscrição V'!J19,'Circunscrição V'!J19&lt;='Circunscrição V'!$S19),'Circunscrição V'!J19,"excluído*"),"")</f>
        <v>excluído*</v>
      </c>
      <c r="K46" s="128">
        <f>IF('Circunscrição V'!K19&gt;0,IF(AND('Circunscrição V'!$R19&lt;='Circunscrição V'!K19,'Circunscrição V'!K19&lt;='Circunscrição V'!$S19),'Circunscrição V'!K19,"excluído*"),"")</f>
        <v>550</v>
      </c>
      <c r="L46" s="130" t="str">
        <f>IF('Circunscrição V'!L19&gt;0,IF(AND('Circunscrição V'!$R19&lt;='Circunscrição V'!L19,'Circunscrição V'!L19&lt;='Circunscrição V'!$S19),'Circunscrição V'!L19,"excluído*"),"")</f>
        <v/>
      </c>
      <c r="M46" s="147" t="str">
        <f>IF('Circunscrição V'!M19&gt;0,IF(AND('Circunscrição V'!$R19&lt;='Circunscrição V'!M19,'Circunscrição V'!M19&lt;='Circunscrição V'!$S19),'Circunscrição V'!M19,"excluído*"),"")</f>
        <v/>
      </c>
      <c r="N46" s="148" t="str">
        <f>IF('Circunscrição V'!N19&gt;0,IF(AND('Circunscrição V'!$R19&lt;='Circunscrição V'!N19,'Circunscrição V'!N19&lt;='Circunscrição V'!$S19),'Circunscrição V'!N19,"excluído*"),"")</f>
        <v/>
      </c>
      <c r="O46" s="149" t="str">
        <f>IF('Circunscrição V'!O19&gt;0,IF(AND('Circunscrição V'!$R19&lt;='Circunscrição V'!O19,'Circunscrição V'!O19&lt;='Circunscrição V'!$S19),'Circunscrição V'!O19,"excluído*"),"")</f>
        <v/>
      </c>
      <c r="P46" s="134">
        <f t="shared" si="7"/>
        <v>937.61</v>
      </c>
      <c r="R46" s="131">
        <f t="shared" si="8"/>
        <v>937.61</v>
      </c>
      <c r="S46" s="135"/>
    </row>
    <row r="47" ht="24.0" customHeight="1">
      <c r="A47" s="63"/>
      <c r="B47" s="99"/>
      <c r="C47" s="99"/>
      <c r="D47" s="239">
        <f t="shared" ref="D47:E47" si="22">D20</f>
        <v>1</v>
      </c>
      <c r="E47" s="151" t="str">
        <f t="shared" si="22"/>
        <v>Sanitização Externa</v>
      </c>
      <c r="F47" s="152" t="str">
        <f>IF('Circunscrição V'!F20&gt;0,IF(AND('Circunscrição V'!$R20&lt;='Circunscrição V'!F20,'Circunscrição V'!F20&lt;='Circunscrição V'!$S20),'Circunscrição V'!F20,"excluído*"),"")</f>
        <v>excluído*</v>
      </c>
      <c r="G47" s="153" t="str">
        <f>IF('Circunscrição V'!G20&gt;0,IF(AND('Circunscrição V'!$R20&lt;='Circunscrição V'!G20,'Circunscrição V'!G20&lt;='Circunscrição V'!$S20),'Circunscrição V'!G20,"excluído*"),"")</f>
        <v>excluído*</v>
      </c>
      <c r="H47" s="152">
        <f>IF('Circunscrição V'!H20&gt;0,IF(AND('Circunscrição V'!$R20&lt;='Circunscrição V'!H20,'Circunscrição V'!H20&lt;='Circunscrição V'!$S20),'Circunscrição V'!H20,"excluído*"),"")</f>
        <v>786.67</v>
      </c>
      <c r="I47" s="153">
        <f>IF('Circunscrição V'!I20&gt;0,IF(AND('Circunscrição V'!$R20&lt;='Circunscrição V'!I20,'Circunscrição V'!I20&lt;='Circunscrição V'!$S20),'Circunscrição V'!I20,"excluído*"),"")</f>
        <v>380</v>
      </c>
      <c r="J47" s="152">
        <f>IF('Circunscrição V'!J20&gt;0,IF(AND('Circunscrição V'!$R20&lt;='Circunscrição V'!J20,'Circunscrição V'!J20&lt;='Circunscrição V'!$S20),'Circunscrição V'!J20,"excluído*"),"")</f>
        <v>485.28</v>
      </c>
      <c r="K47" s="152">
        <f>IF('Circunscrição V'!K20&gt;0,IF(AND('Circunscrição V'!$R20&lt;='Circunscrição V'!K20,'Circunscrição V'!K20&lt;='Circunscrição V'!$S20),'Circunscrição V'!K20,"excluído*"),"")</f>
        <v>395</v>
      </c>
      <c r="L47" s="154" t="str">
        <f>IF('Circunscrição V'!L20&gt;0,IF(AND('Circunscrição V'!$R20&lt;='Circunscrição V'!L20,'Circunscrição V'!L20&lt;='Circunscrição V'!$S20),'Circunscrição V'!L20,"excluído*"),"")</f>
        <v/>
      </c>
      <c r="M47" s="155" t="str">
        <f>IF('Circunscrição V'!M20&gt;0,IF(AND('Circunscrição V'!$R20&lt;='Circunscrição V'!M20,'Circunscrição V'!M20&lt;='Circunscrição V'!$S20),'Circunscrição V'!M20,"excluído*"),"")</f>
        <v/>
      </c>
      <c r="N47" s="156" t="str">
        <f>IF('Circunscrição V'!N20&gt;0,IF(AND('Circunscrição V'!$R20&lt;='Circunscrição V'!N20,'Circunscrição V'!N20&lt;='Circunscrição V'!$S20),'Circunscrição V'!N20,"excluído*"),"")</f>
        <v/>
      </c>
      <c r="O47" s="157" t="str">
        <f>IF('Circunscrição V'!O20&gt;0,IF(AND('Circunscrição V'!$R20&lt;='Circunscrição V'!O20,'Circunscrição V'!O20&lt;='Circunscrição V'!$S20),'Circunscrição V'!O20,"excluído*"),"")</f>
        <v/>
      </c>
      <c r="P47" s="158">
        <f t="shared" si="7"/>
        <v>511.74</v>
      </c>
      <c r="Q47" s="159"/>
      <c r="R47" s="160">
        <f t="shared" si="8"/>
        <v>511.74</v>
      </c>
      <c r="S47" s="161"/>
    </row>
    <row r="48" ht="24.0" customHeight="1">
      <c r="A48" s="63"/>
      <c r="B48" s="226">
        <f t="shared" ref="B48:E48" si="23">B21</f>
        <v>86</v>
      </c>
      <c r="C48" s="236" t="str">
        <f t="shared" si="23"/>
        <v>Lins
Rua Val de Palmas, 168 </v>
      </c>
      <c r="D48" s="240">
        <f t="shared" si="23"/>
        <v>5</v>
      </c>
      <c r="E48" s="163" t="str">
        <f t="shared" si="23"/>
        <v>Desinsetização Semestral</v>
      </c>
      <c r="F48" s="164" t="str">
        <f>IF('Circunscrição V'!F21&gt;0,IF(AND('Circunscrição V'!$R21&lt;='Circunscrição V'!F21,'Circunscrição V'!F21&lt;='Circunscrição V'!$S21),'Circunscrição V'!F21,"excluído*"),"")</f>
        <v>excluído*</v>
      </c>
      <c r="G48" s="165">
        <f>IF('Circunscrição V'!G21&gt;0,IF(AND('Circunscrição V'!$R21&lt;='Circunscrição V'!G21,'Circunscrição V'!G21&lt;='Circunscrição V'!$S21),'Circunscrição V'!G21,"excluído*"),"")</f>
        <v>1800</v>
      </c>
      <c r="H48" s="165">
        <f>IF('Circunscrição V'!H21&gt;0,IF(AND('Circunscrição V'!$R21&lt;='Circunscrição V'!H21,'Circunscrição V'!H21&lt;='Circunscrição V'!$S21),'Circunscrição V'!H21,"excluído*"),"")</f>
        <v>1605.18</v>
      </c>
      <c r="I48" s="164">
        <f>IF('Circunscrição V'!I21&gt;0,IF(AND('Circunscrição V'!$R21&lt;='Circunscrição V'!I21,'Circunscrição V'!I21&lt;='Circunscrição V'!$S21),'Circunscrição V'!I21,"excluído*"),"")</f>
        <v>1800</v>
      </c>
      <c r="J48" s="164" t="str">
        <f>IF('Circunscrição V'!J21&gt;0,IF(AND('Circunscrição V'!$R21&lt;='Circunscrição V'!J21,'Circunscrição V'!J21&lt;='Circunscrição V'!$S21),'Circunscrição V'!J21,"excluído*"),"")</f>
        <v>excluído*</v>
      </c>
      <c r="K48" s="164">
        <f>IF('Circunscrição V'!K21&gt;0,IF(AND('Circunscrição V'!$R21&lt;='Circunscrição V'!K21,'Circunscrição V'!K21&lt;='Circunscrição V'!$S21),'Circunscrição V'!K21,"excluído*"),"")</f>
        <v>1050</v>
      </c>
      <c r="L48" s="166">
        <f>IF('Circunscrição V'!L21&gt;0,IF(AND('Circunscrição V'!$R21&lt;='Circunscrição V'!L21,'Circunscrição V'!L21&lt;='Circunscrição V'!$S21),'Circunscrição V'!L21,"excluído*"),"")</f>
        <v>784.76</v>
      </c>
      <c r="M48" s="167">
        <f>IF('Circunscrição V'!M21&gt;0,IF(AND('Circunscrição V'!$R21&lt;='Circunscrição V'!M21,'Circunscrição V'!M21&lt;='Circunscrição V'!$S21),'Circunscrição V'!M21,"excluído*"),"")</f>
        <v>1007.702468</v>
      </c>
      <c r="N48" s="168">
        <f>IF('Circunscrição V'!N21&gt;0,IF(AND('Circunscrição V'!$R21&lt;='Circunscrição V'!N21,'Circunscrição V'!N21&lt;='Circunscrição V'!$S21),'Circunscrição V'!N21,"excluído*"),"")</f>
        <v>882.2</v>
      </c>
      <c r="O48" s="169" t="str">
        <f>IF('Circunscrição V'!O21&gt;0,IF(AND('Circunscrição V'!$R21&lt;='Circunscrição V'!O21,'Circunscrição V'!O21&lt;='Circunscrição V'!$S21),'Circunscrição V'!O21,"excluído*"),"")</f>
        <v/>
      </c>
      <c r="P48" s="170">
        <f t="shared" si="7"/>
        <v>1275.69</v>
      </c>
      <c r="Q48" s="171"/>
      <c r="R48" s="167">
        <f t="shared" si="8"/>
        <v>6378.45</v>
      </c>
      <c r="S48" s="172"/>
    </row>
    <row r="49" ht="24.0" customHeight="1">
      <c r="A49" s="63"/>
      <c r="B49" s="63"/>
      <c r="C49" s="63"/>
      <c r="D49" s="238">
        <f t="shared" ref="D49:E49" si="24">D22</f>
        <v>1</v>
      </c>
      <c r="E49" s="137" t="str">
        <f t="shared" si="24"/>
        <v>Desinsetização Extraordinária</v>
      </c>
      <c r="F49" s="138">
        <f>IF('Circunscrição V'!F22&gt;0,IF(AND('Circunscrição V'!$R22&lt;='Circunscrição V'!F22,'Circunscrição V'!F22&lt;='Circunscrição V'!$S22),'Circunscrição V'!F22,"excluído*"),"")</f>
        <v>802.59</v>
      </c>
      <c r="G49" s="138">
        <f>IF('Circunscrição V'!G22&gt;0,IF(AND('Circunscrição V'!$R22&lt;='Circunscrição V'!G22,'Circunscrição V'!G22&lt;='Circunscrição V'!$S22),'Circunscrição V'!G22,"excluído*"),"")</f>
        <v>1620</v>
      </c>
      <c r="H49" s="138">
        <f>IF('Circunscrição V'!H22&gt;0,IF(AND('Circunscrição V'!$R22&lt;='Circunscrição V'!H22,'Circunscrição V'!H22&lt;='Circunscrição V'!$S22),'Circunscrição V'!H22,"excluído*"),"")</f>
        <v>1605.18</v>
      </c>
      <c r="I49" s="138">
        <f>IF('Circunscrição V'!I22&gt;0,IF(AND('Circunscrição V'!$R22&lt;='Circunscrição V'!I22,'Circunscrição V'!I22&lt;='Circunscrição V'!$S22),'Circunscrição V'!I22,"excluído*"),"")</f>
        <v>900</v>
      </c>
      <c r="J49" s="139" t="str">
        <f>IF('Circunscrição V'!J22&gt;0,IF(AND('Circunscrição V'!$R22&lt;='Circunscrição V'!J22,'Circunscrição V'!J22&lt;='Circunscrição V'!$S22),'Circunscrição V'!J22,"excluído*"),"")</f>
        <v>excluído*</v>
      </c>
      <c r="K49" s="139">
        <f>IF('Circunscrição V'!K22&gt;0,IF(AND('Circunscrição V'!$R22&lt;='Circunscrição V'!K22,'Circunscrição V'!K22&lt;='Circunscrição V'!$S22),'Circunscrição V'!K22,"excluído*"),"")</f>
        <v>1207.5</v>
      </c>
      <c r="L49" s="140" t="str">
        <f>IF('Circunscrição V'!L22&gt;0,IF(AND('Circunscrição V'!$R22&lt;='Circunscrição V'!L22,'Circunscrição V'!L22&lt;='Circunscrição V'!$S22),'Circunscrição V'!L22,"excluído*"),"")</f>
        <v/>
      </c>
      <c r="M49" s="141" t="str">
        <f>IF('Circunscrição V'!M22&gt;0,IF(AND('Circunscrição V'!$R22&lt;='Circunscrição V'!M22,'Circunscrição V'!M22&lt;='Circunscrição V'!$S22),'Circunscrição V'!M22,"excluído*"),"")</f>
        <v/>
      </c>
      <c r="N49" s="142">
        <f>IF('Circunscrição V'!N22&gt;0,IF(AND('Circunscrição V'!$R22&lt;='Circunscrição V'!N22,'Circunscrição V'!N22&lt;='Circunscrição V'!$S22),'Circunscrição V'!N22,"excluído*"),"")</f>
        <v>932.67</v>
      </c>
      <c r="O49" s="143" t="str">
        <f>IF('Circunscrição V'!O22&gt;0,IF(AND('Circunscrição V'!$R22&lt;='Circunscrição V'!O22,'Circunscrição V'!O22&lt;='Circunscrição V'!$S22),'Circunscrição V'!O22,"excluído*"),"")</f>
        <v/>
      </c>
      <c r="P49" s="144">
        <f t="shared" si="7"/>
        <v>1177.99</v>
      </c>
      <c r="R49" s="141">
        <f t="shared" si="8"/>
        <v>1177.99</v>
      </c>
      <c r="S49" s="145"/>
    </row>
    <row r="50" ht="24.0" customHeight="1">
      <c r="A50" s="63"/>
      <c r="B50" s="63"/>
      <c r="C50" s="63"/>
      <c r="D50" s="176">
        <f t="shared" ref="D50:E50" si="25">D23</f>
        <v>1</v>
      </c>
      <c r="E50" s="127" t="str">
        <f t="shared" si="25"/>
        <v>Sanitização Interna</v>
      </c>
      <c r="F50" s="128" t="str">
        <f>IF('Circunscrição V'!F23&gt;0,IF(AND('Circunscrição V'!$R23&lt;='Circunscrição V'!F23,'Circunscrição V'!F23&lt;='Circunscrição V'!$S23),'Circunscrição V'!F23,"excluído*"),"")</f>
        <v>excluído*</v>
      </c>
      <c r="G50" s="129">
        <f>IF('Circunscrição V'!G23&gt;0,IF(AND('Circunscrição V'!$R23&lt;='Circunscrição V'!G23,'Circunscrição V'!G23&lt;='Circunscrição V'!$S23),'Circunscrição V'!G23,"excluído*"),"")</f>
        <v>1116</v>
      </c>
      <c r="H50" s="128">
        <f>IF('Circunscrição V'!H23&gt;0,IF(AND('Circunscrição V'!$R23&lt;='Circunscrição V'!H23,'Circunscrição V'!H23&lt;='Circunscrição V'!$S23),'Circunscrição V'!H23,"excluído*"),"")</f>
        <v>1321.7</v>
      </c>
      <c r="I50" s="128">
        <f>IF('Circunscrição V'!I23&gt;0,IF(AND('Circunscrição V'!$R23&lt;='Circunscrição V'!I23,'Circunscrição V'!I23&lt;='Circunscrição V'!$S23),'Circunscrição V'!I23,"excluído*"),"")</f>
        <v>780</v>
      </c>
      <c r="J50" s="128" t="str">
        <f>IF('Circunscrição V'!J23&gt;0,IF(AND('Circunscrição V'!$R23&lt;='Circunscrição V'!J23,'Circunscrição V'!J23&lt;='Circunscrição V'!$S23),'Circunscrição V'!J23,"excluído*"),"")</f>
        <v>excluído*</v>
      </c>
      <c r="K50" s="128">
        <f>IF('Circunscrição V'!K23&gt;0,IF(AND('Circunscrição V'!$R23&lt;='Circunscrição V'!K23,'Circunscrição V'!K23&lt;='Circunscrição V'!$S23),'Circunscrição V'!K23,"excluído*"),"")</f>
        <v>650</v>
      </c>
      <c r="L50" s="130" t="str">
        <f>IF('Circunscrição V'!L23&gt;0,IF(AND('Circunscrição V'!$R23&lt;='Circunscrição V'!L23,'Circunscrição V'!L23&lt;='Circunscrição V'!$S23),'Circunscrição V'!L23,"excluído*"),"")</f>
        <v/>
      </c>
      <c r="M50" s="147" t="str">
        <f>IF('Circunscrição V'!M23&gt;0,IF(AND('Circunscrição V'!$R23&lt;='Circunscrição V'!M23,'Circunscrição V'!M23&lt;='Circunscrição V'!$S23),'Circunscrição V'!M23,"excluído*"),"")</f>
        <v/>
      </c>
      <c r="N50" s="148" t="str">
        <f>IF('Circunscrição V'!N23&gt;0,IF(AND('Circunscrição V'!$R23&lt;='Circunscrição V'!N23,'Circunscrição V'!N23&lt;='Circunscrição V'!$S23),'Circunscrição V'!N23,"excluído*"),"")</f>
        <v/>
      </c>
      <c r="O50" s="149" t="str">
        <f>IF('Circunscrição V'!O23&gt;0,IF(AND('Circunscrição V'!$R23&lt;='Circunscrição V'!O23,'Circunscrição V'!O23&lt;='Circunscrição V'!$S23),'Circunscrição V'!O23,"excluído*"),"")</f>
        <v/>
      </c>
      <c r="P50" s="134">
        <f t="shared" si="7"/>
        <v>966.93</v>
      </c>
      <c r="R50" s="131">
        <f t="shared" si="8"/>
        <v>966.93</v>
      </c>
      <c r="S50" s="135"/>
    </row>
    <row r="51" ht="24.0" customHeight="1">
      <c r="A51" s="63"/>
      <c r="B51" s="99"/>
      <c r="C51" s="99"/>
      <c r="D51" s="239">
        <f t="shared" ref="D51:E51" si="26">D24</f>
        <v>1</v>
      </c>
      <c r="E51" s="151" t="str">
        <f t="shared" si="26"/>
        <v>Sanitização Externa</v>
      </c>
      <c r="F51" s="152" t="str">
        <f>IF('Circunscrição V'!F24&gt;0,IF(AND('Circunscrição V'!$R24&lt;='Circunscrição V'!F24,'Circunscrição V'!F24&lt;='Circunscrição V'!$S24),'Circunscrição V'!F24,"excluído*"),"")</f>
        <v>excluído*</v>
      </c>
      <c r="G51" s="153" t="str">
        <f>IF('Circunscrição V'!G24&gt;0,IF(AND('Circunscrição V'!$R24&lt;='Circunscrição V'!G24,'Circunscrição V'!G24&lt;='Circunscrição V'!$S24),'Circunscrição V'!G24,"excluído*"),"")</f>
        <v>excluído*</v>
      </c>
      <c r="H51" s="152">
        <f>IF('Circunscrição V'!H24&gt;0,IF(AND('Circunscrição V'!$R24&lt;='Circunscrição V'!H24,'Circunscrição V'!H24&lt;='Circunscrição V'!$S24),'Circunscrição V'!H24,"excluído*"),"")</f>
        <v>675.45</v>
      </c>
      <c r="I51" s="153">
        <f>IF('Circunscrição V'!I24&gt;0,IF(AND('Circunscrição V'!$R24&lt;='Circunscrição V'!I24,'Circunscrição V'!I24&lt;='Circunscrição V'!$S24),'Circunscrição V'!I24,"excluído*"),"")</f>
        <v>400</v>
      </c>
      <c r="J51" s="152">
        <f>IF('Circunscrição V'!J24&gt;0,IF(AND('Circunscrição V'!$R24&lt;='Circunscrição V'!J24,'Circunscrição V'!J24&lt;='Circunscrição V'!$S24),'Circunscrição V'!J24,"excluído*"),"")</f>
        <v>472.47</v>
      </c>
      <c r="K51" s="152">
        <f>IF('Circunscrição V'!K24&gt;0,IF(AND('Circunscrição V'!$R24&lt;='Circunscrição V'!K24,'Circunscrição V'!K24&lt;='Circunscrição V'!$S24),'Circunscrição V'!K24,"excluído*"),"")</f>
        <v>395</v>
      </c>
      <c r="L51" s="154" t="str">
        <f>IF('Circunscrição V'!L24&gt;0,IF(AND('Circunscrição V'!$R24&lt;='Circunscrição V'!L24,'Circunscrição V'!L24&lt;='Circunscrição V'!$S24),'Circunscrição V'!L24,"excluído*"),"")</f>
        <v/>
      </c>
      <c r="M51" s="155" t="str">
        <f>IF('Circunscrição V'!M24&gt;0,IF(AND('Circunscrição V'!$R24&lt;='Circunscrição V'!M24,'Circunscrição V'!M24&lt;='Circunscrição V'!$S24),'Circunscrição V'!M24,"excluído*"),"")</f>
        <v/>
      </c>
      <c r="N51" s="156" t="str">
        <f>IF('Circunscrição V'!N24&gt;0,IF(AND('Circunscrição V'!$R24&lt;='Circunscrição V'!N24,'Circunscrição V'!N24&lt;='Circunscrição V'!$S24),'Circunscrição V'!N24,"excluído*"),"")</f>
        <v/>
      </c>
      <c r="O51" s="157" t="str">
        <f>IF('Circunscrição V'!O24&gt;0,IF(AND('Circunscrição V'!$R24&lt;='Circunscrição V'!O24,'Circunscrição V'!O24&lt;='Circunscrição V'!$S24),'Circunscrição V'!O24,"excluído*"),"")</f>
        <v/>
      </c>
      <c r="P51" s="158">
        <f t="shared" si="7"/>
        <v>485.73</v>
      </c>
      <c r="Q51" s="159"/>
      <c r="R51" s="160">
        <f t="shared" si="8"/>
        <v>485.73</v>
      </c>
      <c r="S51" s="161"/>
    </row>
    <row r="52" ht="24.0" customHeight="1">
      <c r="A52" s="63"/>
      <c r="B52" s="226">
        <f t="shared" ref="B52:E52" si="27">B25</f>
        <v>87</v>
      </c>
      <c r="C52" s="236" t="str">
        <f t="shared" si="27"/>
        <v>Penápolis
Pça. Dr. Carlos Sampaio Filho, 25  </v>
      </c>
      <c r="D52" s="240">
        <f t="shared" si="27"/>
        <v>5</v>
      </c>
      <c r="E52" s="163" t="str">
        <f t="shared" si="27"/>
        <v>Desinsetização Semestral</v>
      </c>
      <c r="F52" s="164" t="str">
        <f>IF('Circunscrição V'!F25&gt;0,IF(AND('Circunscrição V'!$R25&lt;='Circunscrição V'!F25,'Circunscrição V'!F25&lt;='Circunscrição V'!$S25),'Circunscrição V'!F25,"excluído*"),"")</f>
        <v>excluído*</v>
      </c>
      <c r="G52" s="165">
        <f>IF('Circunscrição V'!G25&gt;0,IF(AND('Circunscrição V'!$R25&lt;='Circunscrição V'!G25,'Circunscrição V'!G25&lt;='Circunscrição V'!$S25),'Circunscrição V'!G25,"excluído*"),"")</f>
        <v>1800</v>
      </c>
      <c r="H52" s="165">
        <f>IF('Circunscrição V'!H25&gt;0,IF(AND('Circunscrição V'!$R25&lt;='Circunscrição V'!H25,'Circunscrição V'!H25&lt;='Circunscrição V'!$S25),'Circunscrição V'!H25,"excluído*"),"")</f>
        <v>1385.13</v>
      </c>
      <c r="I52" s="164">
        <f>IF('Circunscrição V'!I25&gt;0,IF(AND('Circunscrição V'!$R25&lt;='Circunscrição V'!I25,'Circunscrição V'!I25&lt;='Circunscrição V'!$S25),'Circunscrição V'!I25,"excluído*"),"")</f>
        <v>1800</v>
      </c>
      <c r="J52" s="164" t="str">
        <f>IF('Circunscrição V'!J25&gt;0,IF(AND('Circunscrição V'!$R25&lt;='Circunscrição V'!J25,'Circunscrição V'!J25&lt;='Circunscrição V'!$S25),'Circunscrição V'!J25,"excluído*"),"")</f>
        <v>excluído*</v>
      </c>
      <c r="K52" s="164">
        <f>IF('Circunscrição V'!K25&gt;0,IF(AND('Circunscrição V'!$R25&lt;='Circunscrição V'!K25,'Circunscrição V'!K25&lt;='Circunscrição V'!$S25),'Circunscrição V'!K25,"excluído*"),"")</f>
        <v>1050</v>
      </c>
      <c r="L52" s="166">
        <f>IF('Circunscrição V'!L25&gt;0,IF(AND('Circunscrição V'!$R25&lt;='Circunscrição V'!L25,'Circunscrição V'!L25&lt;='Circunscrição V'!$S25),'Circunscrição V'!L25,"excluído*"),"")</f>
        <v>677.18</v>
      </c>
      <c r="M52" s="167">
        <f>IF('Circunscrição V'!M25&gt;0,IF(AND('Circunscrição V'!$R25&lt;='Circunscrição V'!M25,'Circunscrição V'!M25&lt;='Circunscrição V'!$S25),'Circunscrição V'!M25,"excluído*"),"")</f>
        <v>869.5600662</v>
      </c>
      <c r="N52" s="168">
        <f>IF('Circunscrição V'!N25&gt;0,IF(AND('Circunscrição V'!$R25&lt;='Circunscrição V'!N25,'Circunscrição V'!N25&lt;='Circunscrição V'!$S25),'Circunscrição V'!N25,"excluído*"),"")</f>
        <v>708.83</v>
      </c>
      <c r="O52" s="169" t="str">
        <f>IF('Circunscrição V'!O25&gt;0,IF(AND('Circunscrição V'!$R25&lt;='Circunscrição V'!O25,'Circunscrição V'!O25&lt;='Circunscrição V'!$S25),'Circunscrição V'!O25,"excluído*"),"")</f>
        <v/>
      </c>
      <c r="P52" s="170">
        <f t="shared" si="7"/>
        <v>1184.39</v>
      </c>
      <c r="Q52" s="171"/>
      <c r="R52" s="167">
        <f t="shared" si="8"/>
        <v>5921.95</v>
      </c>
      <c r="S52" s="172"/>
    </row>
    <row r="53" ht="24.0" customHeight="1">
      <c r="A53" s="63"/>
      <c r="B53" s="63"/>
      <c r="C53" s="63"/>
      <c r="D53" s="238">
        <f t="shared" ref="D53:E53" si="28">D26</f>
        <v>1</v>
      </c>
      <c r="E53" s="137" t="str">
        <f t="shared" si="28"/>
        <v>Desinsetização Extraordinária</v>
      </c>
      <c r="F53" s="138" t="str">
        <f>IF('Circunscrição V'!F26&gt;0,IF(AND('Circunscrição V'!$R26&lt;='Circunscrição V'!F26,'Circunscrição V'!F26&lt;='Circunscrição V'!$S26),'Circunscrição V'!F26,"excluído*"),"")</f>
        <v>excluído*</v>
      </c>
      <c r="G53" s="138">
        <f>IF('Circunscrição V'!G26&gt;0,IF(AND('Circunscrição V'!$R26&lt;='Circunscrição V'!G26,'Circunscrição V'!G26&lt;='Circunscrição V'!$S26),'Circunscrição V'!G26,"excluído*"),"")</f>
        <v>1620</v>
      </c>
      <c r="H53" s="138">
        <f>IF('Circunscrição V'!H26&gt;0,IF(AND('Circunscrição V'!$R26&lt;='Circunscrição V'!H26,'Circunscrição V'!H26&lt;='Circunscrição V'!$S26),'Circunscrição V'!H26,"excluído*"),"")</f>
        <v>1385.13</v>
      </c>
      <c r="I53" s="138">
        <f>IF('Circunscrição V'!I26&gt;0,IF(AND('Circunscrição V'!$R26&lt;='Circunscrição V'!I26,'Circunscrição V'!I26&lt;='Circunscrição V'!$S26),'Circunscrição V'!I26,"excluído*"),"")</f>
        <v>900</v>
      </c>
      <c r="J53" s="139" t="str">
        <f>IF('Circunscrição V'!J26&gt;0,IF(AND('Circunscrição V'!$R26&lt;='Circunscrição V'!J26,'Circunscrição V'!J26&lt;='Circunscrição V'!$S26),'Circunscrição V'!J26,"excluído*"),"")</f>
        <v>excluído*</v>
      </c>
      <c r="K53" s="139">
        <f>IF('Circunscrição V'!K26&gt;0,IF(AND('Circunscrição V'!$R26&lt;='Circunscrição V'!K26,'Circunscrição V'!K26&lt;='Circunscrição V'!$S26),'Circunscrição V'!K26,"excluído*"),"")</f>
        <v>1207.5</v>
      </c>
      <c r="L53" s="140" t="str">
        <f>IF('Circunscrição V'!L26&gt;0,IF(AND('Circunscrição V'!$R26&lt;='Circunscrição V'!L26,'Circunscrição V'!L26&lt;='Circunscrição V'!$S26),'Circunscrição V'!L26,"excluído*"),"")</f>
        <v/>
      </c>
      <c r="M53" s="141" t="str">
        <f>IF('Circunscrição V'!M26&gt;0,IF(AND('Circunscrição V'!$R26&lt;='Circunscrição V'!M26,'Circunscrição V'!M26&lt;='Circunscrição V'!$S26),'Circunscrição V'!M26,"excluído*"),"")</f>
        <v/>
      </c>
      <c r="N53" s="142">
        <f>IF('Circunscrição V'!N26&gt;0,IF(AND('Circunscrição V'!$R26&lt;='Circunscrição V'!N26,'Circunscrição V'!N26&lt;='Circunscrição V'!$S26),'Circunscrição V'!N26,"excluído*"),"")</f>
        <v>831.72</v>
      </c>
      <c r="O53" s="143" t="str">
        <f>IF('Circunscrição V'!O26&gt;0,IF(AND('Circunscrição V'!$R26&lt;='Circunscrição V'!O26,'Circunscrição V'!O26&lt;='Circunscrição V'!$S26),'Circunscrição V'!O26,"excluído*"),"")</f>
        <v/>
      </c>
      <c r="P53" s="144">
        <f t="shared" si="7"/>
        <v>1188.87</v>
      </c>
      <c r="R53" s="141">
        <f t="shared" si="8"/>
        <v>1188.87</v>
      </c>
      <c r="S53" s="145"/>
    </row>
    <row r="54" ht="24.0" customHeight="1">
      <c r="A54" s="63"/>
      <c r="B54" s="63"/>
      <c r="C54" s="63"/>
      <c r="D54" s="176">
        <f t="shared" ref="D54:E54" si="29">D27</f>
        <v>1</v>
      </c>
      <c r="E54" s="127" t="str">
        <f t="shared" si="29"/>
        <v>Sanitização Interna</v>
      </c>
      <c r="F54" s="128" t="str">
        <f>IF('Circunscrição V'!F27&gt;0,IF(AND('Circunscrição V'!$R27&lt;='Circunscrição V'!F27,'Circunscrição V'!F27&lt;='Circunscrição V'!$S27),'Circunscrição V'!F27,"excluído*"),"")</f>
        <v>excluído*</v>
      </c>
      <c r="G54" s="129">
        <f>IF('Circunscrição V'!G27&gt;0,IF(AND('Circunscrição V'!$R27&lt;='Circunscrição V'!G27,'Circunscrição V'!G27&lt;='Circunscrição V'!$S27),'Circunscrição V'!G27,"excluído*"),"")</f>
        <v>1116</v>
      </c>
      <c r="H54" s="128">
        <f>IF('Circunscrição V'!H27&gt;0,IF(AND('Circunscrição V'!$R27&lt;='Circunscrição V'!H27,'Circunscrição V'!H27&lt;='Circunscrição V'!$S27),'Circunscrição V'!H27,"excluído*"),"")</f>
        <v>929.48</v>
      </c>
      <c r="I54" s="128">
        <f>IF('Circunscrição V'!I27&gt;0,IF(AND('Circunscrição V'!$R27&lt;='Circunscrição V'!I27,'Circunscrição V'!I27&lt;='Circunscrição V'!$S27),'Circunscrição V'!I27,"excluído*"),"")</f>
        <v>680</v>
      </c>
      <c r="J54" s="128" t="str">
        <f>IF('Circunscrição V'!J27&gt;0,IF(AND('Circunscrição V'!$R27&lt;='Circunscrição V'!J27,'Circunscrição V'!J27&lt;='Circunscrição V'!$S27),'Circunscrição V'!J27,"excluído*"),"")</f>
        <v>excluído*</v>
      </c>
      <c r="K54" s="128">
        <f>IF('Circunscrição V'!K27&gt;0,IF(AND('Circunscrição V'!$R27&lt;='Circunscrição V'!K27,'Circunscrição V'!K27&lt;='Circunscrição V'!$S27),'Circunscrição V'!K27,"excluído*"),"")</f>
        <v>550</v>
      </c>
      <c r="L54" s="130" t="str">
        <f>IF('Circunscrição V'!L27&gt;0,IF(AND('Circunscrição V'!$R27&lt;='Circunscrição V'!L27,'Circunscrição V'!L27&lt;='Circunscrição V'!$S27),'Circunscrição V'!L27,"excluído*"),"")</f>
        <v/>
      </c>
      <c r="M54" s="147" t="str">
        <f>IF('Circunscrição V'!M27&gt;0,IF(AND('Circunscrição V'!$R27&lt;='Circunscrição V'!M27,'Circunscrição V'!M27&lt;='Circunscrição V'!$S27),'Circunscrição V'!M27,"excluído*"),"")</f>
        <v/>
      </c>
      <c r="N54" s="148" t="str">
        <f>IF('Circunscrição V'!N27&gt;0,IF(AND('Circunscrição V'!$R27&lt;='Circunscrição V'!N27,'Circunscrição V'!N27&lt;='Circunscrição V'!$S27),'Circunscrição V'!N27,"excluído*"),"")</f>
        <v/>
      </c>
      <c r="O54" s="149" t="str">
        <f>IF('Circunscrição V'!O27&gt;0,IF(AND('Circunscrição V'!$R27&lt;='Circunscrição V'!O27,'Circunscrição V'!O27&lt;='Circunscrição V'!$S27),'Circunscrição V'!O27,"excluído*"),"")</f>
        <v/>
      </c>
      <c r="P54" s="134">
        <f t="shared" si="7"/>
        <v>818.87</v>
      </c>
      <c r="R54" s="131">
        <f t="shared" si="8"/>
        <v>818.87</v>
      </c>
      <c r="S54" s="135"/>
    </row>
    <row r="55" ht="24.0" customHeight="1">
      <c r="A55" s="99"/>
      <c r="B55" s="99"/>
      <c r="C55" s="99"/>
      <c r="D55" s="239">
        <f t="shared" ref="D55:E55" si="30">D28</f>
        <v>1</v>
      </c>
      <c r="E55" s="151" t="str">
        <f t="shared" si="30"/>
        <v>Sanitização Externa</v>
      </c>
      <c r="F55" s="152" t="str">
        <f>IF('Circunscrição V'!F28&gt;0,IF(AND('Circunscrição V'!$R28&lt;='Circunscrição V'!F28,'Circunscrição V'!F28&lt;='Circunscrição V'!$S28),'Circunscrição V'!F28,"excluído*"),"")</f>
        <v>excluído*</v>
      </c>
      <c r="G55" s="153" t="str">
        <f>IF('Circunscrição V'!G28&gt;0,IF(AND('Circunscrição V'!$R28&lt;='Circunscrição V'!G28,'Circunscrição V'!G28&lt;='Circunscrição V'!$S28),'Circunscrição V'!G28,"excluído*"),"")</f>
        <v>excluído*</v>
      </c>
      <c r="H55" s="152">
        <f>IF('Circunscrição V'!H28&gt;0,IF(AND('Circunscrição V'!$R28&lt;='Circunscrição V'!H28,'Circunscrição V'!H28&lt;='Circunscrição V'!$S28),'Circunscrição V'!H28,"excluído*"),"")</f>
        <v>455.72</v>
      </c>
      <c r="I55" s="153">
        <f>IF('Circunscrição V'!I28&gt;0,IF(AND('Circunscrição V'!$R28&lt;='Circunscrição V'!I28,'Circunscrição V'!I28&lt;='Circunscrição V'!$S28),'Circunscrição V'!I28,"excluído*"),"")</f>
        <v>400</v>
      </c>
      <c r="J55" s="152">
        <f>IF('Circunscrição V'!J28&gt;0,IF(AND('Circunscrição V'!$R28&lt;='Circunscrição V'!J28,'Circunscrição V'!J28&lt;='Circunscrição V'!$S28),'Circunscrição V'!J28,"excluído*"),"")</f>
        <v>759.54</v>
      </c>
      <c r="K55" s="152">
        <f>IF('Circunscrição V'!K28&gt;0,IF(AND('Circunscrição V'!$R28&lt;='Circunscrição V'!K28,'Circunscrição V'!K28&lt;='Circunscrição V'!$S28),'Circunscrição V'!K28,"excluído*"),"")</f>
        <v>395</v>
      </c>
      <c r="L55" s="154" t="str">
        <f>IF('Circunscrição V'!L28&gt;0,IF(AND('Circunscrição V'!$R28&lt;='Circunscrição V'!L28,'Circunscrição V'!L28&lt;='Circunscrição V'!$S28),'Circunscrição V'!L28,"excluído*"),"")</f>
        <v/>
      </c>
      <c r="M55" s="155" t="str">
        <f>IF('Circunscrição V'!M28&gt;0,IF(AND('Circunscrição V'!$R28&lt;='Circunscrição V'!M28,'Circunscrição V'!M28&lt;='Circunscrição V'!$S28),'Circunscrição V'!M28,"excluído*"),"")</f>
        <v/>
      </c>
      <c r="N55" s="156" t="str">
        <f>IF('Circunscrição V'!N28&gt;0,IF(AND('Circunscrição V'!$R28&lt;='Circunscrição V'!N28,'Circunscrição V'!N28&lt;='Circunscrição V'!$S28),'Circunscrição V'!N28,"excluído*"),"")</f>
        <v/>
      </c>
      <c r="O55" s="157" t="str">
        <f>IF('Circunscrição V'!O28&gt;0,IF(AND('Circunscrição V'!$R28&lt;='Circunscrição V'!O28,'Circunscrição V'!O28&lt;='Circunscrição V'!$S28),'Circunscrição V'!O28,"excluído*"),"")</f>
        <v/>
      </c>
      <c r="P55" s="158">
        <f t="shared" si="7"/>
        <v>502.57</v>
      </c>
      <c r="Q55" s="159"/>
      <c r="R55" s="160">
        <f t="shared" si="8"/>
        <v>502.57</v>
      </c>
      <c r="S55" s="161"/>
    </row>
    <row r="56" ht="24.0" customHeight="1">
      <c r="A56" s="173"/>
      <c r="B56" s="174"/>
      <c r="C56" s="175"/>
      <c r="D56" s="241"/>
      <c r="E56" s="242"/>
      <c r="F56" s="243"/>
      <c r="G56" s="244"/>
      <c r="H56" s="243"/>
      <c r="I56" s="243"/>
      <c r="J56" s="182"/>
      <c r="K56" s="182"/>
      <c r="L56" s="245"/>
      <c r="M56" s="182"/>
      <c r="N56" s="182"/>
      <c r="O56" s="182"/>
      <c r="P56" s="246"/>
      <c r="Q56" s="246"/>
      <c r="R56" s="182"/>
      <c r="S56" s="182"/>
    </row>
    <row r="57" ht="16.5" customHeight="1">
      <c r="A57" s="183" t="s">
        <v>74</v>
      </c>
      <c r="B57" s="184"/>
      <c r="C57" s="184"/>
      <c r="D57" s="185"/>
      <c r="E57" s="185"/>
      <c r="F57" s="184"/>
      <c r="G57" s="186"/>
      <c r="H57" s="184"/>
      <c r="I57" s="184"/>
      <c r="J57" s="184"/>
      <c r="K57" s="184"/>
      <c r="L57" s="186"/>
      <c r="M57" s="184"/>
      <c r="N57" s="184"/>
      <c r="O57" s="184"/>
      <c r="P57" s="184"/>
      <c r="Q57" s="184"/>
      <c r="R57" s="184"/>
      <c r="S57" s="254"/>
    </row>
    <row r="58" ht="12.75" customHeight="1">
      <c r="A58" s="187" t="s">
        <v>75</v>
      </c>
      <c r="B58" s="184"/>
      <c r="C58" s="184"/>
      <c r="D58" s="185"/>
      <c r="E58" s="185"/>
      <c r="F58" s="184"/>
      <c r="G58" s="186"/>
      <c r="H58" s="184"/>
      <c r="I58" s="184"/>
      <c r="J58" s="184"/>
      <c r="K58" s="184"/>
      <c r="L58" s="186"/>
      <c r="M58" s="184"/>
      <c r="N58" s="184"/>
      <c r="O58" s="184"/>
      <c r="P58" s="184"/>
      <c r="Q58" s="184"/>
      <c r="R58" s="184"/>
      <c r="S58" s="254"/>
    </row>
    <row r="59" ht="12.75" customHeight="1">
      <c r="B59" s="184"/>
      <c r="D59" s="110"/>
      <c r="E59" s="110"/>
      <c r="G59" s="112"/>
      <c r="L59" s="112"/>
      <c r="S59" s="255"/>
    </row>
    <row r="60" ht="12.75" customHeight="1">
      <c r="D60" s="110"/>
      <c r="E60" s="110"/>
      <c r="G60" s="112"/>
      <c r="L60" s="112"/>
      <c r="S60" s="112"/>
    </row>
    <row r="61" ht="12.75" customHeight="1">
      <c r="D61" s="110"/>
      <c r="E61" s="110"/>
      <c r="G61" s="112"/>
      <c r="L61" s="112"/>
      <c r="Q61" s="247"/>
    </row>
    <row r="62" ht="12.75" customHeight="1">
      <c r="D62" s="110"/>
      <c r="E62" s="110"/>
      <c r="G62" s="112"/>
      <c r="L62" s="112"/>
      <c r="Q62" s="247"/>
    </row>
    <row r="63" ht="12.75" customHeight="1">
      <c r="D63" s="110"/>
      <c r="E63" s="110"/>
      <c r="G63" s="112"/>
      <c r="L63" s="112"/>
      <c r="S63" s="112"/>
    </row>
    <row r="64" ht="12.75" customHeight="1">
      <c r="D64" s="110"/>
      <c r="E64" s="110"/>
      <c r="G64" s="112"/>
      <c r="L64" s="112"/>
    </row>
    <row r="65" ht="12.75" customHeight="1">
      <c r="D65" s="110"/>
      <c r="E65" s="110"/>
      <c r="G65" s="112"/>
      <c r="L65" s="112"/>
    </row>
    <row r="66" ht="12.75" customHeight="1">
      <c r="D66" s="110"/>
      <c r="E66" s="110"/>
      <c r="G66" s="112"/>
      <c r="L66" s="112"/>
      <c r="S66" s="248"/>
    </row>
    <row r="67" ht="12.75" customHeight="1">
      <c r="D67" s="110"/>
      <c r="E67" s="110"/>
      <c r="G67" s="112"/>
      <c r="L67" s="112"/>
    </row>
    <row r="68" ht="12.75" customHeight="1">
      <c r="D68" s="110"/>
      <c r="E68" s="110"/>
      <c r="G68" s="112"/>
      <c r="L68" s="112"/>
    </row>
    <row r="69" ht="12.75" customHeight="1">
      <c r="D69" s="110"/>
      <c r="E69" s="110"/>
      <c r="G69" s="112"/>
      <c r="L69" s="112"/>
    </row>
    <row r="70" ht="12.75" customHeight="1">
      <c r="D70" s="110"/>
      <c r="E70" s="110"/>
      <c r="G70" s="112"/>
      <c r="L70" s="112"/>
    </row>
    <row r="71" ht="12.75" customHeight="1">
      <c r="D71" s="110"/>
      <c r="E71" s="110"/>
      <c r="G71" s="112"/>
      <c r="L71" s="112"/>
    </row>
    <row r="72" ht="12.75" customHeight="1">
      <c r="D72" s="110"/>
      <c r="E72" s="110"/>
      <c r="G72" s="112"/>
      <c r="L72" s="112"/>
    </row>
    <row r="73" ht="12.75" customHeight="1">
      <c r="D73" s="110"/>
      <c r="E73" s="110"/>
      <c r="G73" s="112"/>
      <c r="L73" s="112"/>
    </row>
    <row r="74" ht="12.75" customHeight="1">
      <c r="D74" s="110"/>
      <c r="E74" s="110"/>
      <c r="G74" s="112"/>
      <c r="L74" s="112"/>
    </row>
    <row r="75" ht="12.75" customHeight="1">
      <c r="D75" s="110"/>
      <c r="E75" s="110"/>
      <c r="G75" s="112"/>
      <c r="L75" s="112"/>
    </row>
    <row r="76" ht="12.75" customHeight="1">
      <c r="D76" s="110"/>
      <c r="E76" s="110"/>
      <c r="G76" s="112"/>
      <c r="L76" s="112"/>
    </row>
    <row r="77" ht="12.75" customHeight="1">
      <c r="D77" s="110"/>
      <c r="E77" s="110"/>
      <c r="G77" s="112"/>
      <c r="L77" s="112"/>
    </row>
    <row r="78" ht="12.75" customHeight="1">
      <c r="D78" s="110"/>
      <c r="E78" s="110"/>
      <c r="G78" s="112"/>
      <c r="L78" s="112"/>
    </row>
    <row r="79" ht="12.75" customHeight="1">
      <c r="D79" s="110"/>
      <c r="E79" s="110"/>
      <c r="G79" s="112"/>
      <c r="L79" s="112"/>
    </row>
    <row r="80" ht="12.75" customHeight="1">
      <c r="D80" s="110"/>
      <c r="E80" s="110"/>
      <c r="G80" s="112"/>
      <c r="L80" s="112"/>
    </row>
    <row r="81" ht="12.75" customHeight="1">
      <c r="D81" s="110"/>
      <c r="E81" s="110"/>
      <c r="G81" s="112"/>
      <c r="L81" s="112"/>
    </row>
    <row r="82" ht="12.75" customHeight="1">
      <c r="D82" s="110"/>
      <c r="E82" s="110"/>
      <c r="G82" s="112"/>
      <c r="L82" s="112"/>
    </row>
    <row r="83" ht="12.75" customHeight="1">
      <c r="D83" s="110"/>
      <c r="E83" s="110"/>
      <c r="G83" s="112"/>
      <c r="L83" s="112"/>
    </row>
    <row r="84" ht="12.75" customHeight="1">
      <c r="D84" s="110"/>
      <c r="E84" s="110"/>
      <c r="G84" s="112"/>
      <c r="L84" s="112"/>
    </row>
    <row r="85" ht="12.75" customHeight="1">
      <c r="D85" s="110"/>
      <c r="E85" s="110"/>
      <c r="G85" s="112"/>
      <c r="L85" s="112"/>
    </row>
    <row r="86" ht="12.75" customHeight="1">
      <c r="D86" s="110"/>
      <c r="E86" s="110"/>
      <c r="G86" s="112"/>
      <c r="L86" s="112"/>
    </row>
    <row r="87" ht="12.75" customHeight="1">
      <c r="D87" s="110"/>
      <c r="E87" s="110"/>
      <c r="G87" s="112"/>
      <c r="L87" s="112"/>
    </row>
    <row r="88" ht="12.75" customHeight="1">
      <c r="D88" s="110"/>
      <c r="E88" s="110"/>
      <c r="G88" s="112"/>
      <c r="L88" s="112"/>
    </row>
    <row r="89" ht="12.75" customHeight="1">
      <c r="D89" s="110"/>
      <c r="E89" s="110"/>
      <c r="G89" s="112"/>
      <c r="L89" s="112"/>
    </row>
    <row r="90" ht="12.75" customHeight="1">
      <c r="D90" s="110"/>
      <c r="E90" s="110"/>
      <c r="G90" s="112"/>
      <c r="L90" s="112"/>
    </row>
    <row r="91" ht="12.75" customHeight="1">
      <c r="D91" s="110"/>
      <c r="E91" s="110"/>
      <c r="G91" s="112"/>
      <c r="L91" s="112"/>
    </row>
    <row r="92" ht="12.75" customHeight="1">
      <c r="D92" s="110"/>
      <c r="E92" s="110"/>
      <c r="G92" s="112"/>
      <c r="L92" s="112"/>
    </row>
    <row r="93" ht="12.75" customHeight="1">
      <c r="D93" s="110"/>
      <c r="E93" s="110"/>
      <c r="G93" s="112"/>
      <c r="L93" s="112"/>
    </row>
    <row r="94" ht="12.75" customHeight="1">
      <c r="D94" s="110"/>
      <c r="E94" s="110"/>
      <c r="G94" s="112"/>
      <c r="L94" s="112"/>
    </row>
    <row r="95" ht="12.75" customHeight="1">
      <c r="D95" s="110"/>
      <c r="E95" s="110"/>
      <c r="G95" s="112"/>
      <c r="L95" s="112"/>
    </row>
    <row r="96" ht="12.75" customHeight="1">
      <c r="D96" s="110"/>
      <c r="E96" s="110"/>
      <c r="G96" s="112"/>
      <c r="L96" s="112"/>
    </row>
    <row r="97" ht="12.75" customHeight="1">
      <c r="D97" s="110"/>
      <c r="E97" s="110"/>
      <c r="G97" s="112"/>
      <c r="L97" s="112"/>
    </row>
    <row r="98" ht="12.75" customHeight="1">
      <c r="D98" s="110"/>
      <c r="E98" s="110"/>
      <c r="G98" s="112"/>
      <c r="L98" s="112"/>
    </row>
    <row r="99" ht="12.75" customHeight="1">
      <c r="D99" s="110"/>
      <c r="E99" s="110"/>
      <c r="G99" s="112"/>
      <c r="L99" s="112"/>
    </row>
    <row r="100" ht="12.75" customHeight="1">
      <c r="D100" s="110"/>
      <c r="E100" s="110"/>
      <c r="G100" s="112"/>
      <c r="L100" s="112"/>
    </row>
    <row r="101" ht="12.75" customHeight="1">
      <c r="D101" s="110"/>
      <c r="E101" s="110"/>
      <c r="G101" s="112"/>
      <c r="L101" s="112"/>
    </row>
    <row r="102" ht="12.75" customHeight="1">
      <c r="D102" s="110"/>
      <c r="E102" s="110"/>
      <c r="G102" s="112"/>
      <c r="L102" s="112"/>
    </row>
    <row r="103" ht="12.75" customHeight="1">
      <c r="D103" s="110"/>
      <c r="E103" s="110"/>
      <c r="G103" s="112"/>
      <c r="L103" s="112"/>
    </row>
    <row r="104" ht="12.75" customHeight="1">
      <c r="D104" s="110"/>
      <c r="E104" s="110"/>
      <c r="G104" s="112"/>
      <c r="L104" s="112"/>
    </row>
    <row r="105" ht="12.75" customHeight="1">
      <c r="D105" s="110"/>
      <c r="E105" s="110"/>
      <c r="G105" s="112"/>
      <c r="L105" s="112"/>
    </row>
    <row r="106" ht="12.75" customHeight="1">
      <c r="D106" s="110"/>
      <c r="E106" s="110"/>
      <c r="G106" s="112"/>
      <c r="L106" s="112"/>
    </row>
    <row r="107" ht="12.75" customHeight="1">
      <c r="D107" s="110"/>
      <c r="E107" s="110"/>
      <c r="G107" s="112"/>
      <c r="L107" s="112"/>
    </row>
    <row r="108" ht="12.75" customHeight="1">
      <c r="D108" s="110"/>
      <c r="E108" s="110"/>
      <c r="G108" s="112"/>
      <c r="L108" s="112"/>
    </row>
    <row r="109" ht="12.75" customHeight="1">
      <c r="D109" s="110"/>
      <c r="E109" s="110"/>
      <c r="G109" s="112"/>
      <c r="L109" s="112"/>
    </row>
    <row r="110" ht="12.75" customHeight="1">
      <c r="D110" s="110"/>
      <c r="E110" s="110"/>
      <c r="G110" s="112"/>
      <c r="L110" s="112"/>
    </row>
    <row r="111" ht="12.75" customHeight="1">
      <c r="D111" s="110"/>
      <c r="E111" s="110"/>
      <c r="G111" s="112"/>
      <c r="L111" s="112"/>
    </row>
    <row r="112" ht="12.75" customHeight="1">
      <c r="D112" s="110"/>
      <c r="E112" s="110"/>
      <c r="G112" s="112"/>
      <c r="L112" s="112"/>
    </row>
    <row r="113" ht="12.75" customHeight="1">
      <c r="D113" s="110"/>
      <c r="E113" s="110"/>
      <c r="G113" s="112"/>
      <c r="L113" s="112"/>
    </row>
    <row r="114" ht="12.75" customHeight="1">
      <c r="D114" s="110"/>
      <c r="E114" s="110"/>
      <c r="G114" s="112"/>
      <c r="L114" s="112"/>
    </row>
    <row r="115" ht="12.75" customHeight="1">
      <c r="D115" s="110"/>
      <c r="E115" s="110"/>
      <c r="G115" s="112"/>
      <c r="L115" s="112"/>
    </row>
    <row r="116" ht="12.75" customHeight="1">
      <c r="D116" s="110"/>
      <c r="E116" s="110"/>
      <c r="G116" s="112"/>
      <c r="L116" s="112"/>
    </row>
    <row r="117" ht="12.75" customHeight="1">
      <c r="D117" s="110"/>
      <c r="E117" s="110"/>
      <c r="G117" s="112"/>
      <c r="L117" s="112"/>
    </row>
    <row r="118" ht="12.75" customHeight="1">
      <c r="D118" s="110"/>
      <c r="E118" s="110"/>
      <c r="G118" s="112"/>
      <c r="L118" s="112"/>
    </row>
    <row r="119" ht="12.75" customHeight="1">
      <c r="D119" s="110"/>
      <c r="E119" s="110"/>
      <c r="G119" s="112"/>
      <c r="L119" s="112"/>
    </row>
    <row r="120" ht="12.75" customHeight="1">
      <c r="D120" s="110"/>
      <c r="E120" s="110"/>
      <c r="G120" s="112"/>
      <c r="L120" s="112"/>
    </row>
    <row r="121" ht="12.75" customHeight="1">
      <c r="D121" s="110"/>
      <c r="E121" s="110"/>
      <c r="G121" s="112"/>
      <c r="L121" s="112"/>
    </row>
    <row r="122" ht="12.75" customHeight="1">
      <c r="D122" s="110"/>
      <c r="E122" s="110"/>
      <c r="G122" s="112"/>
      <c r="L122" s="112"/>
    </row>
    <row r="123" ht="12.75" customHeight="1">
      <c r="D123" s="110"/>
      <c r="E123" s="110"/>
      <c r="G123" s="112"/>
      <c r="L123" s="112"/>
    </row>
    <row r="124" ht="12.75" customHeight="1">
      <c r="D124" s="110"/>
      <c r="E124" s="110"/>
      <c r="G124" s="112"/>
      <c r="L124" s="112"/>
    </row>
    <row r="125" ht="12.75" customHeight="1">
      <c r="D125" s="110"/>
      <c r="E125" s="110"/>
      <c r="G125" s="112"/>
      <c r="L125" s="112"/>
    </row>
    <row r="126" ht="12.75" customHeight="1">
      <c r="D126" s="110"/>
      <c r="E126" s="110"/>
      <c r="G126" s="112"/>
      <c r="L126" s="112"/>
    </row>
    <row r="127" ht="12.75" customHeight="1">
      <c r="D127" s="110"/>
      <c r="E127" s="110"/>
      <c r="G127" s="112"/>
      <c r="L127" s="112"/>
    </row>
    <row r="128" ht="12.75" customHeight="1">
      <c r="D128" s="110"/>
      <c r="E128" s="110"/>
      <c r="G128" s="112"/>
      <c r="L128" s="112"/>
    </row>
    <row r="129" ht="12.75" customHeight="1">
      <c r="D129" s="110"/>
      <c r="E129" s="110"/>
      <c r="G129" s="112"/>
      <c r="L129" s="112"/>
    </row>
    <row r="130" ht="12.75" customHeight="1">
      <c r="D130" s="110"/>
      <c r="E130" s="110"/>
      <c r="G130" s="112"/>
      <c r="L130" s="112"/>
    </row>
    <row r="131" ht="12.75" customHeight="1">
      <c r="D131" s="110"/>
      <c r="E131" s="110"/>
      <c r="G131" s="112"/>
      <c r="L131" s="112"/>
    </row>
    <row r="132" ht="12.75" customHeight="1">
      <c r="D132" s="110"/>
      <c r="E132" s="110"/>
      <c r="G132" s="112"/>
      <c r="L132" s="112"/>
    </row>
    <row r="133" ht="12.75" customHeight="1">
      <c r="D133" s="110"/>
      <c r="E133" s="110"/>
      <c r="G133" s="112"/>
      <c r="L133" s="112"/>
    </row>
    <row r="134" ht="12.75" customHeight="1">
      <c r="D134" s="110"/>
      <c r="E134" s="110"/>
      <c r="G134" s="112"/>
      <c r="L134" s="112"/>
    </row>
    <row r="135" ht="12.75" customHeight="1">
      <c r="D135" s="110"/>
      <c r="E135" s="110"/>
      <c r="G135" s="112"/>
      <c r="L135" s="112"/>
    </row>
    <row r="136" ht="12.75" customHeight="1">
      <c r="D136" s="110"/>
      <c r="E136" s="110"/>
      <c r="G136" s="112"/>
      <c r="L136" s="112"/>
    </row>
    <row r="137" ht="12.75" customHeight="1">
      <c r="D137" s="110"/>
      <c r="E137" s="110"/>
      <c r="G137" s="112"/>
      <c r="L137" s="112"/>
    </row>
    <row r="138" ht="12.75" customHeight="1">
      <c r="D138" s="110"/>
      <c r="E138" s="110"/>
      <c r="G138" s="112"/>
      <c r="L138" s="112"/>
    </row>
    <row r="139" ht="12.75" customHeight="1">
      <c r="D139" s="110"/>
      <c r="E139" s="110"/>
      <c r="G139" s="112"/>
      <c r="L139" s="112"/>
    </row>
    <row r="140" ht="12.75" customHeight="1">
      <c r="D140" s="110"/>
      <c r="E140" s="110"/>
      <c r="G140" s="112"/>
      <c r="L140" s="112"/>
    </row>
    <row r="141" ht="12.75" customHeight="1">
      <c r="D141" s="110"/>
      <c r="E141" s="110"/>
      <c r="G141" s="112"/>
      <c r="L141" s="112"/>
    </row>
    <row r="142" ht="12.75" customHeight="1">
      <c r="D142" s="110"/>
      <c r="E142" s="110"/>
      <c r="G142" s="112"/>
      <c r="L142" s="112"/>
    </row>
    <row r="143" ht="12.75" customHeight="1">
      <c r="D143" s="110"/>
      <c r="E143" s="110"/>
      <c r="G143" s="112"/>
      <c r="L143" s="112"/>
    </row>
    <row r="144" ht="12.75" customHeight="1">
      <c r="D144" s="110"/>
      <c r="E144" s="110"/>
      <c r="G144" s="112"/>
      <c r="L144" s="112"/>
    </row>
    <row r="145" ht="12.75" customHeight="1">
      <c r="D145" s="110"/>
      <c r="E145" s="110"/>
      <c r="G145" s="112"/>
      <c r="L145" s="112"/>
    </row>
    <row r="146" ht="12.75" customHeight="1">
      <c r="D146" s="110"/>
      <c r="E146" s="110"/>
      <c r="G146" s="112"/>
      <c r="L146" s="112"/>
    </row>
    <row r="147" ht="12.75" customHeight="1">
      <c r="D147" s="110"/>
      <c r="E147" s="110"/>
      <c r="G147" s="112"/>
      <c r="L147" s="112"/>
    </row>
    <row r="148" ht="12.75" customHeight="1">
      <c r="D148" s="110"/>
      <c r="E148" s="110"/>
      <c r="G148" s="112"/>
      <c r="L148" s="112"/>
    </row>
    <row r="149" ht="12.75" customHeight="1">
      <c r="D149" s="110"/>
      <c r="E149" s="110"/>
      <c r="G149" s="112"/>
      <c r="L149" s="112"/>
    </row>
    <row r="150" ht="12.75" customHeight="1">
      <c r="D150" s="110"/>
      <c r="E150" s="110"/>
      <c r="G150" s="112"/>
      <c r="L150" s="112"/>
    </row>
    <row r="151" ht="12.75" customHeight="1">
      <c r="D151" s="110"/>
      <c r="E151" s="110"/>
      <c r="G151" s="112"/>
      <c r="L151" s="112"/>
    </row>
    <row r="152" ht="12.75" customHeight="1">
      <c r="D152" s="110"/>
      <c r="E152" s="110"/>
      <c r="G152" s="112"/>
      <c r="L152" s="112"/>
    </row>
    <row r="153" ht="12.75" customHeight="1">
      <c r="D153" s="110"/>
      <c r="E153" s="110"/>
      <c r="G153" s="112"/>
      <c r="L153" s="112"/>
    </row>
    <row r="154" ht="12.75" customHeight="1">
      <c r="D154" s="110"/>
      <c r="E154" s="110"/>
      <c r="G154" s="112"/>
      <c r="L154" s="112"/>
    </row>
    <row r="155" ht="12.75" customHeight="1">
      <c r="D155" s="110"/>
      <c r="E155" s="110"/>
      <c r="G155" s="112"/>
      <c r="L155" s="112"/>
    </row>
    <row r="156" ht="12.75" customHeight="1">
      <c r="D156" s="110"/>
      <c r="E156" s="110"/>
      <c r="G156" s="112"/>
      <c r="L156" s="112"/>
    </row>
    <row r="157" ht="12.75" customHeight="1">
      <c r="D157" s="110"/>
      <c r="E157" s="110"/>
      <c r="G157" s="112"/>
      <c r="L157" s="112"/>
    </row>
    <row r="158" ht="12.75" customHeight="1">
      <c r="D158" s="110"/>
      <c r="E158" s="110"/>
      <c r="G158" s="112"/>
      <c r="L158" s="112"/>
    </row>
    <row r="159" ht="12.75" customHeight="1">
      <c r="D159" s="110"/>
      <c r="E159" s="110"/>
      <c r="G159" s="112"/>
      <c r="L159" s="112"/>
    </row>
    <row r="160" ht="12.75" customHeight="1">
      <c r="D160" s="110"/>
      <c r="E160" s="110"/>
      <c r="G160" s="112"/>
      <c r="L160" s="112"/>
    </row>
    <row r="161" ht="12.75" customHeight="1">
      <c r="D161" s="110"/>
      <c r="E161" s="110"/>
      <c r="G161" s="112"/>
      <c r="L161" s="112"/>
    </row>
    <row r="162" ht="12.75" customHeight="1">
      <c r="D162" s="110"/>
      <c r="E162" s="110"/>
      <c r="G162" s="112"/>
      <c r="L162" s="112"/>
    </row>
    <row r="163" ht="12.75" customHeight="1">
      <c r="D163" s="110"/>
      <c r="E163" s="110"/>
      <c r="G163" s="112"/>
      <c r="L163" s="112"/>
    </row>
    <row r="164" ht="12.75" customHeight="1">
      <c r="D164" s="110"/>
      <c r="E164" s="110"/>
      <c r="G164" s="112"/>
      <c r="L164" s="112"/>
    </row>
    <row r="165" ht="12.75" customHeight="1">
      <c r="D165" s="110"/>
      <c r="E165" s="110"/>
      <c r="G165" s="112"/>
      <c r="L165" s="112"/>
    </row>
    <row r="166" ht="12.75" customHeight="1">
      <c r="D166" s="110"/>
      <c r="E166" s="110"/>
      <c r="G166" s="112"/>
      <c r="L166" s="112"/>
    </row>
    <row r="167" ht="12.75" customHeight="1">
      <c r="D167" s="110"/>
      <c r="E167" s="110"/>
      <c r="G167" s="112"/>
      <c r="L167" s="112"/>
    </row>
    <row r="168" ht="12.75" customHeight="1">
      <c r="D168" s="110"/>
      <c r="E168" s="110"/>
      <c r="G168" s="112"/>
      <c r="L168" s="112"/>
    </row>
    <row r="169" ht="12.75" customHeight="1">
      <c r="D169" s="110"/>
      <c r="E169" s="110"/>
      <c r="G169" s="112"/>
      <c r="L169" s="112"/>
    </row>
    <row r="170" ht="12.75" customHeight="1">
      <c r="D170" s="110"/>
      <c r="E170" s="110"/>
      <c r="G170" s="112"/>
      <c r="L170" s="112"/>
    </row>
    <row r="171" ht="12.75" customHeight="1">
      <c r="D171" s="110"/>
      <c r="E171" s="110"/>
      <c r="G171" s="112"/>
      <c r="L171" s="112"/>
    </row>
    <row r="172" ht="12.75" customHeight="1">
      <c r="D172" s="110"/>
      <c r="E172" s="110"/>
      <c r="G172" s="112"/>
      <c r="L172" s="112"/>
    </row>
    <row r="173" ht="12.75" customHeight="1">
      <c r="D173" s="110"/>
      <c r="E173" s="110"/>
      <c r="G173" s="112"/>
      <c r="L173" s="112"/>
    </row>
    <row r="174" ht="12.75" customHeight="1">
      <c r="D174" s="110"/>
      <c r="E174" s="110"/>
      <c r="G174" s="112"/>
      <c r="L174" s="112"/>
    </row>
    <row r="175" ht="12.75" customHeight="1">
      <c r="D175" s="110"/>
      <c r="E175" s="110"/>
      <c r="G175" s="112"/>
      <c r="L175" s="112"/>
    </row>
    <row r="176" ht="12.75" customHeight="1">
      <c r="D176" s="110"/>
      <c r="E176" s="110"/>
      <c r="G176" s="112"/>
      <c r="L176" s="112"/>
    </row>
    <row r="177" ht="12.75" customHeight="1">
      <c r="D177" s="110"/>
      <c r="E177" s="110"/>
      <c r="G177" s="112"/>
      <c r="L177" s="112"/>
    </row>
    <row r="178" ht="12.75" customHeight="1">
      <c r="D178" s="110"/>
      <c r="E178" s="110"/>
      <c r="G178" s="112"/>
      <c r="L178" s="112"/>
    </row>
    <row r="179" ht="12.75" customHeight="1">
      <c r="D179" s="110"/>
      <c r="E179" s="110"/>
      <c r="G179" s="112"/>
      <c r="L179" s="112"/>
    </row>
    <row r="180" ht="12.75" customHeight="1">
      <c r="D180" s="110"/>
      <c r="E180" s="110"/>
      <c r="G180" s="112"/>
      <c r="L180" s="112"/>
    </row>
    <row r="181" ht="12.75" customHeight="1">
      <c r="D181" s="110"/>
      <c r="E181" s="110"/>
      <c r="G181" s="112"/>
      <c r="L181" s="112"/>
    </row>
    <row r="182" ht="12.75" customHeight="1">
      <c r="D182" s="110"/>
      <c r="E182" s="110"/>
      <c r="G182" s="112"/>
      <c r="L182" s="112"/>
    </row>
    <row r="183" ht="12.75" customHeight="1">
      <c r="D183" s="110"/>
      <c r="E183" s="110"/>
      <c r="G183" s="112"/>
      <c r="L183" s="112"/>
    </row>
    <row r="184" ht="12.75" customHeight="1">
      <c r="D184" s="110"/>
      <c r="E184" s="110"/>
      <c r="G184" s="112"/>
      <c r="L184" s="112"/>
    </row>
    <row r="185" ht="12.75" customHeight="1">
      <c r="D185" s="110"/>
      <c r="E185" s="110"/>
      <c r="G185" s="112"/>
      <c r="L185" s="112"/>
    </row>
    <row r="186" ht="12.75" customHeight="1">
      <c r="D186" s="110"/>
      <c r="E186" s="110"/>
      <c r="G186" s="112"/>
      <c r="L186" s="112"/>
    </row>
    <row r="187" ht="12.75" customHeight="1">
      <c r="D187" s="110"/>
      <c r="E187" s="110"/>
      <c r="G187" s="112"/>
      <c r="L187" s="112"/>
    </row>
    <row r="188" ht="12.75" customHeight="1">
      <c r="D188" s="110"/>
      <c r="E188" s="110"/>
      <c r="G188" s="112"/>
      <c r="L188" s="112"/>
    </row>
    <row r="189" ht="12.75" customHeight="1">
      <c r="D189" s="110"/>
      <c r="E189" s="110"/>
      <c r="G189" s="112"/>
      <c r="L189" s="112"/>
    </row>
    <row r="190" ht="12.75" customHeight="1">
      <c r="D190" s="110"/>
      <c r="E190" s="110"/>
      <c r="G190" s="112"/>
      <c r="L190" s="112"/>
    </row>
    <row r="191" ht="12.75" customHeight="1">
      <c r="D191" s="110"/>
      <c r="E191" s="110"/>
      <c r="G191" s="112"/>
      <c r="L191" s="112"/>
    </row>
    <row r="192" ht="12.75" customHeight="1">
      <c r="D192" s="110"/>
      <c r="E192" s="110"/>
      <c r="G192" s="112"/>
      <c r="L192" s="112"/>
    </row>
    <row r="193" ht="12.75" customHeight="1">
      <c r="D193" s="110"/>
      <c r="E193" s="110"/>
      <c r="G193" s="112"/>
      <c r="L193" s="112"/>
    </row>
    <row r="194" ht="12.75" customHeight="1">
      <c r="D194" s="110"/>
      <c r="E194" s="110"/>
      <c r="G194" s="112"/>
      <c r="L194" s="112"/>
    </row>
    <row r="195" ht="12.75" customHeight="1">
      <c r="D195" s="110"/>
      <c r="E195" s="110"/>
      <c r="G195" s="112"/>
      <c r="L195" s="112"/>
    </row>
    <row r="196" ht="12.75" customHeight="1">
      <c r="D196" s="110"/>
      <c r="E196" s="110"/>
      <c r="G196" s="112"/>
      <c r="L196" s="112"/>
    </row>
    <row r="197" ht="12.75" customHeight="1">
      <c r="D197" s="110"/>
      <c r="E197" s="110"/>
      <c r="G197" s="112"/>
      <c r="L197" s="112"/>
    </row>
    <row r="198" ht="12.75" customHeight="1">
      <c r="D198" s="110"/>
      <c r="E198" s="110"/>
      <c r="G198" s="112"/>
      <c r="L198" s="112"/>
    </row>
    <row r="199" ht="12.75" customHeight="1">
      <c r="D199" s="110"/>
      <c r="E199" s="110"/>
      <c r="G199" s="112"/>
      <c r="L199" s="112"/>
    </row>
    <row r="200" ht="12.75" customHeight="1">
      <c r="D200" s="110"/>
      <c r="E200" s="110"/>
      <c r="G200" s="112"/>
      <c r="L200" s="112"/>
    </row>
    <row r="201" ht="12.75" customHeight="1">
      <c r="D201" s="110"/>
      <c r="E201" s="110"/>
      <c r="G201" s="112"/>
      <c r="L201" s="112"/>
    </row>
    <row r="202" ht="12.75" customHeight="1">
      <c r="D202" s="110"/>
      <c r="E202" s="110"/>
      <c r="G202" s="112"/>
      <c r="L202" s="112"/>
    </row>
    <row r="203" ht="12.75" customHeight="1">
      <c r="D203" s="110"/>
      <c r="E203" s="110"/>
      <c r="G203" s="112"/>
      <c r="L203" s="112"/>
    </row>
    <row r="204" ht="12.75" customHeight="1">
      <c r="D204" s="110"/>
      <c r="E204" s="110"/>
      <c r="G204" s="112"/>
      <c r="L204" s="112"/>
    </row>
    <row r="205" ht="12.75" customHeight="1">
      <c r="D205" s="110"/>
      <c r="E205" s="110"/>
      <c r="G205" s="112"/>
      <c r="L205" s="112"/>
    </row>
    <row r="206" ht="12.75" customHeight="1">
      <c r="D206" s="110"/>
      <c r="E206" s="110"/>
      <c r="G206" s="112"/>
      <c r="L206" s="112"/>
    </row>
    <row r="207" ht="12.75" customHeight="1">
      <c r="D207" s="110"/>
      <c r="E207" s="110"/>
      <c r="G207" s="112"/>
      <c r="L207" s="112"/>
    </row>
    <row r="208" ht="12.75" customHeight="1">
      <c r="D208" s="110"/>
      <c r="E208" s="110"/>
      <c r="G208" s="112"/>
      <c r="L208" s="112"/>
    </row>
    <row r="209" ht="12.75" customHeight="1">
      <c r="D209" s="110"/>
      <c r="E209" s="110"/>
      <c r="G209" s="112"/>
      <c r="L209" s="112"/>
    </row>
    <row r="210" ht="12.75" customHeight="1">
      <c r="D210" s="110"/>
      <c r="E210" s="110"/>
      <c r="G210" s="112"/>
      <c r="L210" s="112"/>
    </row>
    <row r="211" ht="12.75" customHeight="1">
      <c r="D211" s="110"/>
      <c r="E211" s="110"/>
      <c r="G211" s="112"/>
      <c r="L211" s="112"/>
    </row>
    <row r="212" ht="12.75" customHeight="1">
      <c r="D212" s="110"/>
      <c r="E212" s="110"/>
      <c r="G212" s="112"/>
      <c r="L212" s="112"/>
    </row>
    <row r="213" ht="12.75" customHeight="1">
      <c r="D213" s="110"/>
      <c r="E213" s="110"/>
      <c r="G213" s="112"/>
      <c r="L213" s="112"/>
    </row>
    <row r="214" ht="12.75" customHeight="1">
      <c r="D214" s="110"/>
      <c r="E214" s="110"/>
      <c r="G214" s="112"/>
      <c r="L214" s="112"/>
    </row>
    <row r="215" ht="12.75" customHeight="1">
      <c r="D215" s="110"/>
      <c r="E215" s="110"/>
      <c r="G215" s="112"/>
      <c r="L215" s="112"/>
    </row>
    <row r="216" ht="12.75" customHeight="1">
      <c r="D216" s="110"/>
      <c r="E216" s="110"/>
      <c r="G216" s="112"/>
      <c r="L216" s="112"/>
    </row>
    <row r="217" ht="12.75" customHeight="1">
      <c r="D217" s="110"/>
      <c r="E217" s="110"/>
      <c r="G217" s="112"/>
      <c r="L217" s="112"/>
    </row>
    <row r="218" ht="12.75" customHeight="1">
      <c r="D218" s="110"/>
      <c r="E218" s="110"/>
      <c r="G218" s="112"/>
      <c r="L218" s="112"/>
    </row>
    <row r="219" ht="12.75" customHeight="1">
      <c r="D219" s="110"/>
      <c r="E219" s="110"/>
      <c r="G219" s="112"/>
      <c r="L219" s="112"/>
    </row>
    <row r="220" ht="12.75" customHeight="1">
      <c r="D220" s="110"/>
      <c r="E220" s="110"/>
      <c r="G220" s="112"/>
      <c r="L220" s="112"/>
    </row>
    <row r="221" ht="12.75" customHeight="1">
      <c r="D221" s="110"/>
      <c r="E221" s="110"/>
      <c r="G221" s="112"/>
      <c r="L221" s="112"/>
    </row>
    <row r="222" ht="12.75" customHeight="1">
      <c r="D222" s="110"/>
      <c r="E222" s="110"/>
      <c r="G222" s="112"/>
      <c r="L222" s="112"/>
    </row>
    <row r="223" ht="12.75" customHeight="1">
      <c r="D223" s="110"/>
      <c r="E223" s="110"/>
      <c r="G223" s="112"/>
      <c r="L223" s="112"/>
    </row>
    <row r="224" ht="12.75" customHeight="1">
      <c r="D224" s="110"/>
      <c r="E224" s="110"/>
      <c r="G224" s="112"/>
      <c r="L224" s="112"/>
    </row>
    <row r="225" ht="12.75" customHeight="1">
      <c r="D225" s="110"/>
      <c r="E225" s="110"/>
      <c r="G225" s="112"/>
      <c r="L225" s="112"/>
    </row>
    <row r="226" ht="12.75" customHeight="1">
      <c r="D226" s="110"/>
      <c r="E226" s="110"/>
      <c r="G226" s="112"/>
      <c r="L226" s="112"/>
    </row>
    <row r="227" ht="12.75" customHeight="1">
      <c r="D227" s="110"/>
      <c r="E227" s="110"/>
      <c r="G227" s="112"/>
      <c r="L227" s="112"/>
    </row>
    <row r="228" ht="12.75" customHeight="1">
      <c r="D228" s="110"/>
      <c r="E228" s="110"/>
      <c r="G228" s="112"/>
      <c r="L228" s="112"/>
    </row>
    <row r="229" ht="12.75" customHeight="1">
      <c r="D229" s="110"/>
      <c r="E229" s="110"/>
      <c r="G229" s="112"/>
      <c r="L229" s="112"/>
    </row>
    <row r="230" ht="12.75" customHeight="1">
      <c r="D230" s="110"/>
      <c r="E230" s="110"/>
      <c r="G230" s="112"/>
      <c r="L230" s="112"/>
    </row>
    <row r="231" ht="12.75" customHeight="1">
      <c r="D231" s="110"/>
      <c r="E231" s="110"/>
      <c r="G231" s="112"/>
      <c r="L231" s="112"/>
    </row>
    <row r="232" ht="12.75" customHeight="1">
      <c r="D232" s="110"/>
      <c r="E232" s="110"/>
      <c r="G232" s="112"/>
      <c r="L232" s="112"/>
    </row>
    <row r="233" ht="12.75" customHeight="1">
      <c r="D233" s="110"/>
      <c r="E233" s="110"/>
      <c r="G233" s="112"/>
      <c r="L233" s="112"/>
    </row>
    <row r="234" ht="12.75" customHeight="1">
      <c r="D234" s="110"/>
      <c r="E234" s="110"/>
      <c r="G234" s="112"/>
      <c r="L234" s="112"/>
    </row>
    <row r="235" ht="12.75" customHeight="1">
      <c r="D235" s="110"/>
      <c r="E235" s="110"/>
      <c r="G235" s="112"/>
      <c r="L235" s="112"/>
    </row>
    <row r="236" ht="12.75" customHeight="1">
      <c r="D236" s="110"/>
      <c r="E236" s="110"/>
      <c r="G236" s="112"/>
      <c r="L236" s="112"/>
    </row>
    <row r="237" ht="12.75" customHeight="1">
      <c r="D237" s="110"/>
      <c r="E237" s="110"/>
      <c r="G237" s="112"/>
      <c r="L237" s="112"/>
    </row>
    <row r="238" ht="12.75" customHeight="1">
      <c r="D238" s="110"/>
      <c r="E238" s="110"/>
      <c r="G238" s="112"/>
      <c r="L238" s="112"/>
    </row>
    <row r="239" ht="12.75" customHeight="1">
      <c r="D239" s="110"/>
      <c r="E239" s="110"/>
      <c r="G239" s="112"/>
      <c r="L239" s="112"/>
    </row>
    <row r="240" ht="12.75" customHeight="1">
      <c r="D240" s="110"/>
      <c r="E240" s="110"/>
      <c r="G240" s="112"/>
      <c r="L240" s="112"/>
    </row>
    <row r="241" ht="12.75" customHeight="1">
      <c r="D241" s="110"/>
      <c r="E241" s="110"/>
      <c r="G241" s="112"/>
      <c r="L241" s="112"/>
    </row>
    <row r="242" ht="12.75" customHeight="1">
      <c r="D242" s="110"/>
      <c r="E242" s="110"/>
      <c r="G242" s="112"/>
      <c r="L242" s="112"/>
    </row>
    <row r="243" ht="12.75" customHeight="1">
      <c r="D243" s="110"/>
      <c r="E243" s="110"/>
      <c r="G243" s="112"/>
      <c r="L243" s="112"/>
    </row>
    <row r="244" ht="12.75" customHeight="1">
      <c r="D244" s="110"/>
      <c r="E244" s="110"/>
      <c r="G244" s="112"/>
      <c r="L244" s="112"/>
    </row>
    <row r="245" ht="12.75" customHeight="1">
      <c r="D245" s="110"/>
      <c r="E245" s="110"/>
      <c r="G245" s="112"/>
      <c r="L245" s="112"/>
    </row>
    <row r="246" ht="12.75" customHeight="1">
      <c r="D246" s="110"/>
      <c r="E246" s="110"/>
      <c r="G246" s="112"/>
      <c r="L246" s="112"/>
    </row>
    <row r="247" ht="12.75" customHeight="1">
      <c r="D247" s="110"/>
      <c r="E247" s="110"/>
      <c r="G247" s="112"/>
      <c r="L247" s="112"/>
    </row>
    <row r="248" ht="12.75" customHeight="1">
      <c r="D248" s="110"/>
      <c r="E248" s="110"/>
      <c r="G248" s="112"/>
      <c r="L248" s="112"/>
    </row>
    <row r="249" ht="12.75" customHeight="1">
      <c r="D249" s="110"/>
      <c r="E249" s="110"/>
      <c r="G249" s="112"/>
      <c r="L249" s="112"/>
    </row>
    <row r="250" ht="12.75" customHeight="1">
      <c r="D250" s="110"/>
      <c r="E250" s="110"/>
      <c r="G250" s="112"/>
      <c r="L250" s="112"/>
    </row>
    <row r="251" ht="12.75" customHeight="1">
      <c r="D251" s="110"/>
      <c r="E251" s="110"/>
      <c r="G251" s="112"/>
      <c r="L251" s="112"/>
    </row>
    <row r="252" ht="12.75" customHeight="1">
      <c r="D252" s="110"/>
      <c r="E252" s="110"/>
      <c r="G252" s="112"/>
      <c r="L252" s="112"/>
    </row>
    <row r="253" ht="12.75" customHeight="1">
      <c r="D253" s="110"/>
      <c r="E253" s="110"/>
      <c r="G253" s="112"/>
      <c r="L253" s="112"/>
    </row>
    <row r="254" ht="12.75" customHeight="1">
      <c r="D254" s="110"/>
      <c r="E254" s="110"/>
      <c r="G254" s="112"/>
      <c r="L254" s="112"/>
    </row>
    <row r="255" ht="12.75" customHeight="1">
      <c r="D255" s="110"/>
      <c r="E255" s="110"/>
      <c r="G255" s="112"/>
      <c r="L255" s="112"/>
    </row>
    <row r="256" ht="12.75" customHeight="1">
      <c r="D256" s="110"/>
      <c r="E256" s="110"/>
      <c r="G256" s="112"/>
      <c r="L256" s="112"/>
    </row>
    <row r="257" ht="12.75" customHeight="1">
      <c r="D257" s="110"/>
      <c r="E257" s="110"/>
      <c r="G257" s="112"/>
      <c r="L257" s="112"/>
    </row>
    <row r="258" ht="12.75" customHeight="1">
      <c r="D258" s="110"/>
      <c r="E258" s="110"/>
      <c r="G258" s="112"/>
      <c r="L258" s="112"/>
    </row>
    <row r="259" ht="12.75" customHeight="1">
      <c r="D259" s="110"/>
      <c r="E259" s="110"/>
      <c r="G259" s="112"/>
      <c r="L259" s="112"/>
    </row>
    <row r="260" ht="12.75" customHeight="1">
      <c r="D260" s="110"/>
      <c r="E260" s="110"/>
      <c r="G260" s="112"/>
      <c r="L260" s="112"/>
    </row>
    <row r="261" ht="12.75" customHeight="1">
      <c r="D261" s="110"/>
      <c r="E261" s="110"/>
      <c r="G261" s="112"/>
      <c r="L261" s="112"/>
    </row>
    <row r="262" ht="12.75" customHeight="1">
      <c r="D262" s="110"/>
      <c r="E262" s="110"/>
      <c r="G262" s="112"/>
      <c r="L262" s="112"/>
    </row>
    <row r="263" ht="12.75" customHeight="1">
      <c r="D263" s="110"/>
      <c r="E263" s="110"/>
      <c r="G263" s="112"/>
      <c r="L263" s="112"/>
    </row>
    <row r="264" ht="12.75" customHeight="1">
      <c r="D264" s="110"/>
      <c r="E264" s="110"/>
      <c r="G264" s="112"/>
      <c r="L264" s="112"/>
    </row>
    <row r="265" ht="12.75" customHeight="1">
      <c r="D265" s="110"/>
      <c r="E265" s="110"/>
      <c r="G265" s="112"/>
      <c r="L265" s="112"/>
    </row>
    <row r="266" ht="12.75" customHeight="1">
      <c r="D266" s="110"/>
      <c r="E266" s="110"/>
      <c r="G266" s="112"/>
      <c r="L266" s="112"/>
    </row>
    <row r="267" ht="12.75" customHeight="1">
      <c r="D267" s="110"/>
      <c r="E267" s="110"/>
      <c r="G267" s="112"/>
      <c r="L267" s="112"/>
    </row>
    <row r="268" ht="12.75" customHeight="1">
      <c r="D268" s="110"/>
      <c r="E268" s="110"/>
      <c r="G268" s="112"/>
      <c r="L268" s="112"/>
    </row>
    <row r="269" ht="12.75" customHeight="1">
      <c r="D269" s="110"/>
      <c r="E269" s="110"/>
      <c r="G269" s="112"/>
      <c r="L269" s="112"/>
    </row>
    <row r="270" ht="12.75" customHeight="1">
      <c r="D270" s="110"/>
      <c r="E270" s="110"/>
      <c r="G270" s="112"/>
      <c r="L270" s="112"/>
    </row>
    <row r="271" ht="12.75" customHeight="1">
      <c r="D271" s="110"/>
      <c r="E271" s="110"/>
      <c r="G271" s="112"/>
      <c r="L271" s="112"/>
    </row>
    <row r="272" ht="12.75" customHeight="1">
      <c r="D272" s="110"/>
      <c r="E272" s="110"/>
      <c r="G272" s="112"/>
      <c r="L272" s="112"/>
    </row>
    <row r="273" ht="12.75" customHeight="1">
      <c r="D273" s="110"/>
      <c r="E273" s="110"/>
      <c r="G273" s="112"/>
      <c r="L273" s="112"/>
    </row>
    <row r="274" ht="12.75" customHeight="1">
      <c r="D274" s="110"/>
      <c r="E274" s="110"/>
      <c r="G274" s="112"/>
      <c r="L274" s="112"/>
    </row>
    <row r="275" ht="12.75" customHeight="1">
      <c r="D275" s="110"/>
      <c r="E275" s="110"/>
      <c r="G275" s="112"/>
      <c r="L275" s="112"/>
    </row>
    <row r="276" ht="12.75" customHeight="1">
      <c r="D276" s="110"/>
      <c r="E276" s="110"/>
      <c r="G276" s="112"/>
      <c r="L276" s="112"/>
    </row>
    <row r="277" ht="12.75" customHeight="1">
      <c r="D277" s="110"/>
      <c r="E277" s="110"/>
      <c r="G277" s="112"/>
      <c r="L277" s="112"/>
    </row>
    <row r="278" ht="12.75" customHeight="1">
      <c r="D278" s="110"/>
      <c r="E278" s="110"/>
      <c r="G278" s="112"/>
      <c r="L278" s="112"/>
    </row>
    <row r="279" ht="12.75" customHeight="1">
      <c r="D279" s="110"/>
      <c r="E279" s="110"/>
      <c r="G279" s="112"/>
      <c r="L279" s="112"/>
    </row>
    <row r="280" ht="12.75" customHeight="1">
      <c r="D280" s="110"/>
      <c r="E280" s="110"/>
      <c r="G280" s="112"/>
      <c r="L280" s="112"/>
    </row>
    <row r="281" ht="12.75" customHeight="1">
      <c r="D281" s="110"/>
      <c r="E281" s="110"/>
      <c r="G281" s="112"/>
      <c r="L281" s="112"/>
    </row>
    <row r="282" ht="12.75" customHeight="1">
      <c r="D282" s="110"/>
      <c r="E282" s="110"/>
      <c r="G282" s="112"/>
      <c r="L282" s="112"/>
    </row>
    <row r="283" ht="12.75" customHeight="1">
      <c r="D283" s="110"/>
      <c r="E283" s="110"/>
      <c r="G283" s="112"/>
      <c r="L283" s="112"/>
    </row>
    <row r="284" ht="12.75" customHeight="1">
      <c r="D284" s="110"/>
      <c r="E284" s="110"/>
      <c r="G284" s="112"/>
      <c r="L284" s="112"/>
    </row>
    <row r="285" ht="12.75" customHeight="1">
      <c r="D285" s="110"/>
      <c r="E285" s="110"/>
      <c r="G285" s="112"/>
      <c r="L285" s="112"/>
    </row>
    <row r="286" ht="12.75" customHeight="1">
      <c r="D286" s="110"/>
      <c r="E286" s="110"/>
      <c r="G286" s="112"/>
      <c r="L286" s="112"/>
    </row>
    <row r="287" ht="12.75" customHeight="1">
      <c r="D287" s="110"/>
      <c r="E287" s="110"/>
      <c r="G287" s="112"/>
      <c r="L287" s="112"/>
    </row>
    <row r="288" ht="12.75" customHeight="1">
      <c r="D288" s="110"/>
      <c r="E288" s="110"/>
      <c r="G288" s="112"/>
      <c r="L288" s="112"/>
    </row>
    <row r="289" ht="12.75" customHeight="1">
      <c r="D289" s="110"/>
      <c r="E289" s="110"/>
      <c r="G289" s="112"/>
      <c r="L289" s="112"/>
    </row>
    <row r="290" ht="12.75" customHeight="1">
      <c r="D290" s="110"/>
      <c r="E290" s="110"/>
      <c r="G290" s="112"/>
      <c r="L290" s="112"/>
    </row>
    <row r="291" ht="12.75" customHeight="1">
      <c r="D291" s="110"/>
      <c r="E291" s="110"/>
      <c r="G291" s="112"/>
      <c r="L291" s="112"/>
    </row>
    <row r="292" ht="12.75" customHeight="1">
      <c r="D292" s="110"/>
      <c r="E292" s="110"/>
      <c r="G292" s="112"/>
      <c r="L292" s="112"/>
    </row>
    <row r="293" ht="12.75" customHeight="1">
      <c r="D293" s="110"/>
      <c r="E293" s="110"/>
      <c r="G293" s="112"/>
      <c r="L293" s="112"/>
    </row>
    <row r="294" ht="12.75" customHeight="1">
      <c r="D294" s="110"/>
      <c r="E294" s="110"/>
      <c r="G294" s="112"/>
      <c r="L294" s="112"/>
    </row>
    <row r="295" ht="12.75" customHeight="1">
      <c r="D295" s="110"/>
      <c r="E295" s="110"/>
      <c r="G295" s="112"/>
      <c r="L295" s="112"/>
    </row>
    <row r="296" ht="12.75" customHeight="1">
      <c r="D296" s="110"/>
      <c r="E296" s="110"/>
      <c r="G296" s="112"/>
      <c r="L296" s="112"/>
    </row>
    <row r="297" ht="12.75" customHeight="1">
      <c r="D297" s="110"/>
      <c r="E297" s="110"/>
      <c r="G297" s="112"/>
      <c r="L297" s="112"/>
    </row>
    <row r="298" ht="12.75" customHeight="1">
      <c r="D298" s="110"/>
      <c r="E298" s="110"/>
      <c r="G298" s="112"/>
      <c r="L298" s="112"/>
    </row>
    <row r="299" ht="12.75" customHeight="1">
      <c r="D299" s="110"/>
      <c r="E299" s="110"/>
      <c r="G299" s="112"/>
      <c r="L299" s="112"/>
    </row>
    <row r="300" ht="12.75" customHeight="1">
      <c r="D300" s="110"/>
      <c r="E300" s="110"/>
      <c r="G300" s="112"/>
      <c r="L300" s="112"/>
    </row>
    <row r="301" ht="12.75" customHeight="1">
      <c r="D301" s="110"/>
      <c r="E301" s="110"/>
      <c r="G301" s="112"/>
      <c r="L301" s="112"/>
    </row>
    <row r="302" ht="12.75" customHeight="1">
      <c r="D302" s="110"/>
      <c r="E302" s="110"/>
      <c r="G302" s="112"/>
      <c r="L302" s="112"/>
    </row>
    <row r="303" ht="12.75" customHeight="1">
      <c r="D303" s="110"/>
      <c r="E303" s="110"/>
      <c r="G303" s="112"/>
      <c r="L303" s="112"/>
    </row>
    <row r="304" ht="12.75" customHeight="1">
      <c r="D304" s="110"/>
      <c r="E304" s="110"/>
      <c r="G304" s="112"/>
      <c r="L304" s="112"/>
    </row>
    <row r="305" ht="12.75" customHeight="1">
      <c r="D305" s="110"/>
      <c r="E305" s="110"/>
      <c r="G305" s="112"/>
      <c r="L305" s="112"/>
    </row>
    <row r="306" ht="12.75" customHeight="1">
      <c r="D306" s="110"/>
      <c r="E306" s="110"/>
      <c r="G306" s="112"/>
      <c r="L306" s="112"/>
    </row>
    <row r="307" ht="12.75" customHeight="1">
      <c r="D307" s="110"/>
      <c r="E307" s="110"/>
      <c r="G307" s="112"/>
      <c r="L307" s="112"/>
    </row>
    <row r="308" ht="12.75" customHeight="1">
      <c r="D308" s="110"/>
      <c r="E308" s="110"/>
      <c r="G308" s="112"/>
      <c r="L308" s="112"/>
    </row>
    <row r="309" ht="12.75" customHeight="1">
      <c r="D309" s="110"/>
      <c r="E309" s="110"/>
      <c r="G309" s="112"/>
      <c r="L309" s="112"/>
    </row>
    <row r="310" ht="12.75" customHeight="1">
      <c r="D310" s="110"/>
      <c r="E310" s="110"/>
      <c r="G310" s="112"/>
      <c r="L310" s="112"/>
    </row>
    <row r="311" ht="12.75" customHeight="1">
      <c r="D311" s="110"/>
      <c r="E311" s="110"/>
      <c r="G311" s="112"/>
      <c r="L311" s="112"/>
    </row>
    <row r="312" ht="12.75" customHeight="1">
      <c r="D312" s="110"/>
      <c r="E312" s="110"/>
      <c r="G312" s="112"/>
      <c r="L312" s="112"/>
    </row>
    <row r="313" ht="12.75" customHeight="1">
      <c r="D313" s="110"/>
      <c r="E313" s="110"/>
      <c r="G313" s="112"/>
      <c r="L313" s="112"/>
    </row>
    <row r="314" ht="12.75" customHeight="1">
      <c r="D314" s="110"/>
      <c r="E314" s="110"/>
      <c r="G314" s="112"/>
      <c r="L314" s="112"/>
    </row>
    <row r="315" ht="12.75" customHeight="1">
      <c r="D315" s="110"/>
      <c r="E315" s="110"/>
      <c r="G315" s="112"/>
      <c r="L315" s="112"/>
    </row>
    <row r="316" ht="12.75" customHeight="1">
      <c r="D316" s="110"/>
      <c r="E316" s="110"/>
      <c r="G316" s="112"/>
      <c r="L316" s="112"/>
    </row>
    <row r="317" ht="12.75" customHeight="1">
      <c r="D317" s="110"/>
      <c r="E317" s="110"/>
      <c r="G317" s="112"/>
      <c r="L317" s="112"/>
    </row>
    <row r="318" ht="12.75" customHeight="1">
      <c r="D318" s="110"/>
      <c r="E318" s="110"/>
      <c r="G318" s="112"/>
      <c r="L318" s="112"/>
    </row>
    <row r="319" ht="12.75" customHeight="1">
      <c r="D319" s="110"/>
      <c r="E319" s="110"/>
      <c r="G319" s="112"/>
      <c r="L319" s="112"/>
    </row>
    <row r="320" ht="12.75" customHeight="1">
      <c r="D320" s="110"/>
      <c r="E320" s="110"/>
      <c r="G320" s="112"/>
      <c r="L320" s="112"/>
    </row>
    <row r="321" ht="12.75" customHeight="1">
      <c r="D321" s="110"/>
      <c r="E321" s="110"/>
      <c r="G321" s="112"/>
      <c r="L321" s="112"/>
    </row>
    <row r="322" ht="12.75" customHeight="1">
      <c r="D322" s="110"/>
      <c r="E322" s="110"/>
      <c r="G322" s="112"/>
      <c r="L322" s="112"/>
    </row>
    <row r="323" ht="12.75" customHeight="1">
      <c r="D323" s="110"/>
      <c r="E323" s="110"/>
      <c r="G323" s="112"/>
      <c r="L323" s="112"/>
    </row>
    <row r="324" ht="12.75" customHeight="1">
      <c r="D324" s="110"/>
      <c r="E324" s="110"/>
      <c r="G324" s="112"/>
      <c r="L324" s="112"/>
    </row>
    <row r="325" ht="12.75" customHeight="1">
      <c r="D325" s="110"/>
      <c r="E325" s="110"/>
      <c r="G325" s="112"/>
      <c r="L325" s="112"/>
    </row>
    <row r="326" ht="12.75" customHeight="1">
      <c r="D326" s="110"/>
      <c r="E326" s="110"/>
      <c r="G326" s="112"/>
      <c r="L326" s="112"/>
    </row>
    <row r="327" ht="12.75" customHeight="1">
      <c r="D327" s="110"/>
      <c r="E327" s="110"/>
      <c r="G327" s="112"/>
      <c r="L327" s="112"/>
    </row>
    <row r="328" ht="12.75" customHeight="1">
      <c r="D328" s="110"/>
      <c r="E328" s="110"/>
      <c r="G328" s="112"/>
      <c r="L328" s="112"/>
    </row>
    <row r="329" ht="12.75" customHeight="1">
      <c r="D329" s="110"/>
      <c r="E329" s="110"/>
      <c r="G329" s="112"/>
      <c r="L329" s="112"/>
    </row>
    <row r="330" ht="12.75" customHeight="1">
      <c r="D330" s="110"/>
      <c r="E330" s="110"/>
      <c r="G330" s="112"/>
      <c r="L330" s="112"/>
    </row>
    <row r="331" ht="12.75" customHeight="1">
      <c r="D331" s="110"/>
      <c r="E331" s="110"/>
      <c r="G331" s="112"/>
      <c r="L331" s="112"/>
    </row>
    <row r="332" ht="12.75" customHeight="1">
      <c r="D332" s="110"/>
      <c r="E332" s="110"/>
      <c r="G332" s="112"/>
      <c r="L332" s="112"/>
    </row>
    <row r="333" ht="12.75" customHeight="1">
      <c r="D333" s="110"/>
      <c r="E333" s="110"/>
      <c r="G333" s="112"/>
      <c r="L333" s="112"/>
    </row>
    <row r="334" ht="12.75" customHeight="1">
      <c r="D334" s="110"/>
      <c r="E334" s="110"/>
      <c r="G334" s="112"/>
      <c r="L334" s="112"/>
    </row>
    <row r="335" ht="12.75" customHeight="1">
      <c r="D335" s="110"/>
      <c r="E335" s="110"/>
      <c r="G335" s="112"/>
      <c r="L335" s="112"/>
    </row>
    <row r="336" ht="12.75" customHeight="1">
      <c r="D336" s="110"/>
      <c r="E336" s="110"/>
      <c r="G336" s="112"/>
      <c r="L336" s="112"/>
    </row>
    <row r="337" ht="12.75" customHeight="1">
      <c r="D337" s="110"/>
      <c r="E337" s="110"/>
      <c r="G337" s="112"/>
      <c r="L337" s="112"/>
    </row>
    <row r="338" ht="12.75" customHeight="1">
      <c r="D338" s="110"/>
      <c r="E338" s="110"/>
      <c r="G338" s="112"/>
      <c r="L338" s="112"/>
    </row>
    <row r="339" ht="12.75" customHeight="1">
      <c r="D339" s="110"/>
      <c r="E339" s="110"/>
      <c r="G339" s="112"/>
      <c r="L339" s="112"/>
    </row>
    <row r="340" ht="12.75" customHeight="1">
      <c r="D340" s="110"/>
      <c r="E340" s="110"/>
      <c r="G340" s="112"/>
      <c r="L340" s="112"/>
    </row>
    <row r="341" ht="12.75" customHeight="1">
      <c r="D341" s="110"/>
      <c r="E341" s="110"/>
      <c r="G341" s="112"/>
      <c r="L341" s="112"/>
    </row>
    <row r="342" ht="12.75" customHeight="1">
      <c r="D342" s="110"/>
      <c r="E342" s="110"/>
      <c r="G342" s="112"/>
      <c r="L342" s="112"/>
    </row>
    <row r="343" ht="12.75" customHeight="1">
      <c r="D343" s="110"/>
      <c r="E343" s="110"/>
      <c r="G343" s="112"/>
      <c r="L343" s="112"/>
    </row>
    <row r="344" ht="12.75" customHeight="1">
      <c r="D344" s="110"/>
      <c r="E344" s="110"/>
      <c r="G344" s="112"/>
      <c r="L344" s="112"/>
    </row>
    <row r="345" ht="12.75" customHeight="1">
      <c r="D345" s="110"/>
      <c r="E345" s="110"/>
      <c r="G345" s="112"/>
      <c r="L345" s="112"/>
    </row>
    <row r="346" ht="12.75" customHeight="1">
      <c r="D346" s="110"/>
      <c r="E346" s="110"/>
      <c r="G346" s="112"/>
      <c r="L346" s="112"/>
    </row>
    <row r="347" ht="12.75" customHeight="1">
      <c r="D347" s="110"/>
      <c r="E347" s="110"/>
      <c r="G347" s="112"/>
      <c r="L347" s="112"/>
    </row>
    <row r="348" ht="12.75" customHeight="1">
      <c r="D348" s="110"/>
      <c r="E348" s="110"/>
      <c r="G348" s="112"/>
      <c r="L348" s="112"/>
    </row>
    <row r="349" ht="12.75" customHeight="1">
      <c r="D349" s="110"/>
      <c r="E349" s="110"/>
      <c r="G349" s="112"/>
      <c r="L349" s="112"/>
    </row>
    <row r="350" ht="12.75" customHeight="1">
      <c r="D350" s="110"/>
      <c r="E350" s="110"/>
      <c r="G350" s="112"/>
      <c r="L350" s="112"/>
    </row>
    <row r="351" ht="12.75" customHeight="1">
      <c r="D351" s="110"/>
      <c r="E351" s="110"/>
      <c r="G351" s="112"/>
      <c r="L351" s="112"/>
    </row>
    <row r="352" ht="12.75" customHeight="1">
      <c r="D352" s="110"/>
      <c r="E352" s="110"/>
      <c r="G352" s="112"/>
      <c r="L352" s="112"/>
    </row>
    <row r="353" ht="12.75" customHeight="1">
      <c r="D353" s="110"/>
      <c r="E353" s="110"/>
      <c r="G353" s="112"/>
      <c r="L353" s="112"/>
    </row>
    <row r="354" ht="12.75" customHeight="1">
      <c r="D354" s="110"/>
      <c r="E354" s="110"/>
      <c r="G354" s="112"/>
      <c r="L354" s="112"/>
    </row>
    <row r="355" ht="12.75" customHeight="1">
      <c r="D355" s="110"/>
      <c r="E355" s="110"/>
      <c r="G355" s="112"/>
      <c r="L355" s="112"/>
    </row>
    <row r="356" ht="12.75" customHeight="1">
      <c r="D356" s="110"/>
      <c r="E356" s="110"/>
      <c r="G356" s="112"/>
      <c r="L356" s="112"/>
    </row>
    <row r="357" ht="12.75" customHeight="1">
      <c r="D357" s="110"/>
      <c r="E357" s="110"/>
      <c r="G357" s="112"/>
      <c r="L357" s="112"/>
    </row>
    <row r="358" ht="12.75" customHeight="1">
      <c r="D358" s="110"/>
      <c r="E358" s="110"/>
      <c r="G358" s="112"/>
      <c r="L358" s="112"/>
    </row>
    <row r="359" ht="12.75" customHeight="1">
      <c r="D359" s="110"/>
      <c r="E359" s="110"/>
      <c r="G359" s="112"/>
      <c r="L359" s="112"/>
    </row>
    <row r="360" ht="12.75" customHeight="1">
      <c r="D360" s="110"/>
      <c r="E360" s="110"/>
      <c r="G360" s="112"/>
      <c r="L360" s="112"/>
    </row>
    <row r="361" ht="12.75" customHeight="1">
      <c r="D361" s="110"/>
      <c r="E361" s="110"/>
      <c r="G361" s="112"/>
      <c r="L361" s="112"/>
    </row>
    <row r="362" ht="12.75" customHeight="1">
      <c r="D362" s="110"/>
      <c r="E362" s="110"/>
      <c r="G362" s="112"/>
      <c r="L362" s="112"/>
    </row>
    <row r="363" ht="12.75" customHeight="1">
      <c r="D363" s="110"/>
      <c r="E363" s="110"/>
      <c r="G363" s="112"/>
      <c r="L363" s="112"/>
    </row>
    <row r="364" ht="12.75" customHeight="1">
      <c r="D364" s="110"/>
      <c r="E364" s="110"/>
      <c r="G364" s="112"/>
      <c r="L364" s="112"/>
    </row>
    <row r="365" ht="12.75" customHeight="1">
      <c r="D365" s="110"/>
      <c r="E365" s="110"/>
      <c r="G365" s="112"/>
      <c r="L365" s="112"/>
    </row>
    <row r="366" ht="12.75" customHeight="1">
      <c r="D366" s="110"/>
      <c r="E366" s="110"/>
      <c r="G366" s="112"/>
      <c r="L366" s="112"/>
    </row>
    <row r="367" ht="12.75" customHeight="1">
      <c r="D367" s="110"/>
      <c r="E367" s="110"/>
      <c r="G367" s="112"/>
      <c r="L367" s="112"/>
    </row>
    <row r="368" ht="12.75" customHeight="1">
      <c r="D368" s="110"/>
      <c r="E368" s="110"/>
      <c r="G368" s="112"/>
      <c r="L368" s="112"/>
    </row>
    <row r="369" ht="12.75" customHeight="1">
      <c r="D369" s="110"/>
      <c r="E369" s="110"/>
      <c r="G369" s="112"/>
      <c r="L369" s="112"/>
    </row>
    <row r="370" ht="12.75" customHeight="1">
      <c r="D370" s="110"/>
      <c r="E370" s="110"/>
      <c r="G370" s="112"/>
      <c r="L370" s="112"/>
    </row>
    <row r="371" ht="12.75" customHeight="1">
      <c r="D371" s="110"/>
      <c r="E371" s="110"/>
      <c r="G371" s="112"/>
      <c r="L371" s="112"/>
    </row>
    <row r="372" ht="12.75" customHeight="1">
      <c r="D372" s="110"/>
      <c r="E372" s="110"/>
      <c r="G372" s="112"/>
      <c r="L372" s="112"/>
    </row>
    <row r="373" ht="12.75" customHeight="1">
      <c r="D373" s="110"/>
      <c r="E373" s="110"/>
      <c r="G373" s="112"/>
      <c r="L373" s="112"/>
    </row>
    <row r="374" ht="12.75" customHeight="1">
      <c r="D374" s="110"/>
      <c r="E374" s="110"/>
      <c r="G374" s="112"/>
      <c r="L374" s="112"/>
    </row>
    <row r="375" ht="12.75" customHeight="1">
      <c r="D375" s="110"/>
      <c r="E375" s="110"/>
      <c r="G375" s="112"/>
      <c r="L375" s="112"/>
    </row>
    <row r="376" ht="12.75" customHeight="1">
      <c r="D376" s="110"/>
      <c r="E376" s="110"/>
      <c r="G376" s="112"/>
      <c r="L376" s="112"/>
    </row>
    <row r="377" ht="12.75" customHeight="1">
      <c r="D377" s="110"/>
      <c r="E377" s="110"/>
      <c r="G377" s="112"/>
      <c r="L377" s="112"/>
    </row>
    <row r="378" ht="12.75" customHeight="1">
      <c r="D378" s="110"/>
      <c r="E378" s="110"/>
      <c r="G378" s="112"/>
      <c r="L378" s="112"/>
    </row>
    <row r="379" ht="12.75" customHeight="1">
      <c r="D379" s="110"/>
      <c r="E379" s="110"/>
      <c r="G379" s="112"/>
      <c r="L379" s="112"/>
    </row>
    <row r="380" ht="12.75" customHeight="1">
      <c r="D380" s="110"/>
      <c r="E380" s="110"/>
      <c r="G380" s="112"/>
      <c r="L380" s="112"/>
    </row>
    <row r="381" ht="12.75" customHeight="1">
      <c r="D381" s="110"/>
      <c r="E381" s="110"/>
      <c r="G381" s="112"/>
      <c r="L381" s="112"/>
    </row>
    <row r="382" ht="12.75" customHeight="1">
      <c r="D382" s="110"/>
      <c r="E382" s="110"/>
      <c r="G382" s="112"/>
      <c r="L382" s="112"/>
    </row>
    <row r="383" ht="12.75" customHeight="1">
      <c r="D383" s="110"/>
      <c r="E383" s="110"/>
      <c r="G383" s="112"/>
      <c r="L383" s="112"/>
    </row>
    <row r="384" ht="12.75" customHeight="1">
      <c r="D384" s="110"/>
      <c r="E384" s="110"/>
      <c r="G384" s="112"/>
      <c r="L384" s="112"/>
    </row>
    <row r="385" ht="12.75" customHeight="1">
      <c r="D385" s="110"/>
      <c r="E385" s="110"/>
      <c r="G385" s="112"/>
      <c r="L385" s="112"/>
    </row>
    <row r="386" ht="12.75" customHeight="1">
      <c r="D386" s="110"/>
      <c r="E386" s="110"/>
      <c r="G386" s="112"/>
      <c r="L386" s="112"/>
    </row>
    <row r="387" ht="12.75" customHeight="1">
      <c r="D387" s="110"/>
      <c r="E387" s="110"/>
      <c r="G387" s="112"/>
      <c r="L387" s="112"/>
    </row>
    <row r="388" ht="12.75" customHeight="1">
      <c r="D388" s="110"/>
      <c r="E388" s="110"/>
      <c r="G388" s="112"/>
      <c r="L388" s="112"/>
    </row>
    <row r="389" ht="12.75" customHeight="1">
      <c r="D389" s="110"/>
      <c r="E389" s="110"/>
      <c r="G389" s="112"/>
      <c r="L389" s="112"/>
    </row>
    <row r="390" ht="12.75" customHeight="1">
      <c r="D390" s="110"/>
      <c r="E390" s="110"/>
      <c r="G390" s="112"/>
      <c r="L390" s="112"/>
    </row>
    <row r="391" ht="12.75" customHeight="1">
      <c r="D391" s="110"/>
      <c r="E391" s="110"/>
      <c r="G391" s="112"/>
      <c r="L391" s="112"/>
    </row>
    <row r="392" ht="12.75" customHeight="1">
      <c r="D392" s="110"/>
      <c r="E392" s="110"/>
      <c r="G392" s="112"/>
      <c r="L392" s="112"/>
    </row>
    <row r="393" ht="12.75" customHeight="1">
      <c r="D393" s="110"/>
      <c r="E393" s="110"/>
      <c r="G393" s="112"/>
      <c r="L393" s="112"/>
    </row>
    <row r="394" ht="12.75" customHeight="1">
      <c r="D394" s="110"/>
      <c r="E394" s="110"/>
      <c r="G394" s="112"/>
      <c r="L394" s="112"/>
    </row>
    <row r="395" ht="12.75" customHeight="1">
      <c r="D395" s="110"/>
      <c r="E395" s="110"/>
      <c r="G395" s="112"/>
      <c r="L395" s="112"/>
    </row>
    <row r="396" ht="12.75" customHeight="1">
      <c r="D396" s="110"/>
      <c r="E396" s="110"/>
      <c r="G396" s="112"/>
      <c r="L396" s="112"/>
    </row>
    <row r="397" ht="12.75" customHeight="1">
      <c r="D397" s="110"/>
      <c r="E397" s="110"/>
      <c r="G397" s="112"/>
      <c r="L397" s="112"/>
    </row>
    <row r="398" ht="12.75" customHeight="1">
      <c r="D398" s="110"/>
      <c r="E398" s="110"/>
      <c r="G398" s="112"/>
      <c r="L398" s="112"/>
    </row>
    <row r="399" ht="12.75" customHeight="1">
      <c r="D399" s="110"/>
      <c r="E399" s="110"/>
      <c r="G399" s="112"/>
      <c r="L399" s="112"/>
    </row>
    <row r="400" ht="12.75" customHeight="1">
      <c r="D400" s="110"/>
      <c r="E400" s="110"/>
      <c r="G400" s="112"/>
      <c r="L400" s="112"/>
    </row>
    <row r="401" ht="12.75" customHeight="1">
      <c r="D401" s="110"/>
      <c r="E401" s="110"/>
      <c r="G401" s="112"/>
      <c r="L401" s="112"/>
    </row>
    <row r="402" ht="12.75" customHeight="1">
      <c r="D402" s="110"/>
      <c r="E402" s="110"/>
      <c r="G402" s="112"/>
      <c r="L402" s="112"/>
    </row>
    <row r="403" ht="12.75" customHeight="1">
      <c r="D403" s="110"/>
      <c r="E403" s="110"/>
      <c r="G403" s="112"/>
      <c r="L403" s="112"/>
    </row>
    <row r="404" ht="12.75" customHeight="1">
      <c r="D404" s="110"/>
      <c r="E404" s="110"/>
      <c r="G404" s="112"/>
      <c r="L404" s="112"/>
    </row>
    <row r="405" ht="12.75" customHeight="1">
      <c r="D405" s="110"/>
      <c r="E405" s="110"/>
      <c r="G405" s="112"/>
      <c r="L405" s="112"/>
    </row>
    <row r="406" ht="12.75" customHeight="1">
      <c r="D406" s="110"/>
      <c r="E406" s="110"/>
      <c r="G406" s="112"/>
      <c r="L406" s="112"/>
    </row>
    <row r="407" ht="12.75" customHeight="1">
      <c r="D407" s="110"/>
      <c r="E407" s="110"/>
      <c r="G407" s="112"/>
      <c r="L407" s="112"/>
    </row>
    <row r="408" ht="12.75" customHeight="1">
      <c r="D408" s="110"/>
      <c r="E408" s="110"/>
      <c r="G408" s="112"/>
      <c r="L408" s="112"/>
    </row>
    <row r="409" ht="12.75" customHeight="1">
      <c r="D409" s="110"/>
      <c r="E409" s="110"/>
      <c r="G409" s="112"/>
      <c r="L409" s="112"/>
    </row>
    <row r="410" ht="12.75" customHeight="1">
      <c r="D410" s="110"/>
      <c r="E410" s="110"/>
      <c r="G410" s="112"/>
      <c r="L410" s="112"/>
    </row>
    <row r="411" ht="12.75" customHeight="1">
      <c r="D411" s="110"/>
      <c r="E411" s="110"/>
      <c r="G411" s="112"/>
      <c r="L411" s="112"/>
    </row>
    <row r="412" ht="12.75" customHeight="1">
      <c r="D412" s="110"/>
      <c r="E412" s="110"/>
      <c r="G412" s="112"/>
      <c r="L412" s="112"/>
    </row>
    <row r="413" ht="12.75" customHeight="1">
      <c r="D413" s="110"/>
      <c r="E413" s="110"/>
      <c r="G413" s="112"/>
      <c r="L413" s="112"/>
    </row>
    <row r="414" ht="12.75" customHeight="1">
      <c r="D414" s="110"/>
      <c r="E414" s="110"/>
      <c r="G414" s="112"/>
      <c r="L414" s="112"/>
    </row>
    <row r="415" ht="12.75" customHeight="1">
      <c r="D415" s="110"/>
      <c r="E415" s="110"/>
      <c r="G415" s="112"/>
      <c r="L415" s="112"/>
    </row>
    <row r="416" ht="12.75" customHeight="1">
      <c r="D416" s="110"/>
      <c r="E416" s="110"/>
      <c r="G416" s="112"/>
      <c r="L416" s="112"/>
    </row>
    <row r="417" ht="12.75" customHeight="1">
      <c r="D417" s="110"/>
      <c r="E417" s="110"/>
      <c r="G417" s="112"/>
      <c r="L417" s="112"/>
    </row>
    <row r="418" ht="12.75" customHeight="1">
      <c r="D418" s="110"/>
      <c r="E418" s="110"/>
      <c r="G418" s="112"/>
      <c r="L418" s="112"/>
    </row>
    <row r="419" ht="12.75" customHeight="1">
      <c r="D419" s="110"/>
      <c r="E419" s="110"/>
      <c r="G419" s="112"/>
      <c r="L419" s="112"/>
    </row>
    <row r="420" ht="12.75" customHeight="1">
      <c r="D420" s="110"/>
      <c r="E420" s="110"/>
      <c r="G420" s="112"/>
      <c r="L420" s="112"/>
    </row>
    <row r="421" ht="12.75" customHeight="1">
      <c r="D421" s="110"/>
      <c r="E421" s="110"/>
      <c r="G421" s="112"/>
      <c r="L421" s="112"/>
    </row>
    <row r="422" ht="12.75" customHeight="1">
      <c r="D422" s="110"/>
      <c r="E422" s="110"/>
      <c r="G422" s="112"/>
      <c r="L422" s="112"/>
    </row>
    <row r="423" ht="12.75" customHeight="1">
      <c r="D423" s="110"/>
      <c r="E423" s="110"/>
      <c r="G423" s="112"/>
      <c r="L423" s="112"/>
    </row>
    <row r="424" ht="12.75" customHeight="1">
      <c r="D424" s="110"/>
      <c r="E424" s="110"/>
      <c r="G424" s="112"/>
      <c r="L424" s="112"/>
    </row>
    <row r="425" ht="12.75" customHeight="1">
      <c r="D425" s="110"/>
      <c r="E425" s="110"/>
      <c r="G425" s="112"/>
      <c r="L425" s="112"/>
    </row>
    <row r="426" ht="12.75" customHeight="1">
      <c r="D426" s="110"/>
      <c r="E426" s="110"/>
      <c r="G426" s="112"/>
      <c r="L426" s="112"/>
    </row>
    <row r="427" ht="12.75" customHeight="1">
      <c r="D427" s="110"/>
      <c r="E427" s="110"/>
      <c r="G427" s="112"/>
      <c r="L427" s="112"/>
    </row>
    <row r="428" ht="12.75" customHeight="1">
      <c r="D428" s="110"/>
      <c r="E428" s="110"/>
      <c r="G428" s="112"/>
      <c r="L428" s="112"/>
    </row>
    <row r="429" ht="12.75" customHeight="1">
      <c r="D429" s="110"/>
      <c r="E429" s="110"/>
      <c r="G429" s="112"/>
      <c r="L429" s="112"/>
    </row>
    <row r="430" ht="12.75" customHeight="1">
      <c r="D430" s="110"/>
      <c r="E430" s="110"/>
      <c r="G430" s="112"/>
      <c r="L430" s="112"/>
    </row>
    <row r="431" ht="12.75" customHeight="1">
      <c r="D431" s="110"/>
      <c r="E431" s="110"/>
      <c r="G431" s="112"/>
      <c r="L431" s="112"/>
    </row>
    <row r="432" ht="12.75" customHeight="1">
      <c r="D432" s="110"/>
      <c r="E432" s="110"/>
      <c r="G432" s="112"/>
      <c r="L432" s="112"/>
    </row>
    <row r="433" ht="12.75" customHeight="1">
      <c r="D433" s="110"/>
      <c r="E433" s="110"/>
      <c r="G433" s="112"/>
      <c r="L433" s="112"/>
    </row>
    <row r="434" ht="12.75" customHeight="1">
      <c r="D434" s="110"/>
      <c r="E434" s="110"/>
      <c r="G434" s="112"/>
      <c r="L434" s="112"/>
    </row>
    <row r="435" ht="12.75" customHeight="1">
      <c r="D435" s="110"/>
      <c r="E435" s="110"/>
      <c r="G435" s="112"/>
      <c r="L435" s="112"/>
    </row>
    <row r="436" ht="12.75" customHeight="1">
      <c r="D436" s="110"/>
      <c r="E436" s="110"/>
      <c r="G436" s="112"/>
      <c r="L436" s="112"/>
    </row>
    <row r="437" ht="12.75" customHeight="1">
      <c r="D437" s="110"/>
      <c r="E437" s="110"/>
      <c r="G437" s="112"/>
      <c r="L437" s="112"/>
    </row>
    <row r="438" ht="12.75" customHeight="1">
      <c r="D438" s="110"/>
      <c r="E438" s="110"/>
      <c r="G438" s="112"/>
      <c r="L438" s="112"/>
    </row>
    <row r="439" ht="12.75" customHeight="1">
      <c r="D439" s="110"/>
      <c r="E439" s="110"/>
      <c r="G439" s="112"/>
      <c r="L439" s="112"/>
    </row>
    <row r="440" ht="12.75" customHeight="1">
      <c r="D440" s="110"/>
      <c r="E440" s="110"/>
      <c r="G440" s="112"/>
      <c r="L440" s="112"/>
    </row>
    <row r="441" ht="12.75" customHeight="1">
      <c r="D441" s="110"/>
      <c r="E441" s="110"/>
      <c r="G441" s="112"/>
      <c r="L441" s="112"/>
    </row>
    <row r="442" ht="12.75" customHeight="1">
      <c r="D442" s="110"/>
      <c r="E442" s="110"/>
      <c r="G442" s="112"/>
      <c r="L442" s="112"/>
    </row>
    <row r="443" ht="12.75" customHeight="1">
      <c r="D443" s="110"/>
      <c r="E443" s="110"/>
      <c r="G443" s="112"/>
      <c r="L443" s="112"/>
    </row>
    <row r="444" ht="12.75" customHeight="1">
      <c r="D444" s="110"/>
      <c r="E444" s="110"/>
      <c r="G444" s="112"/>
      <c r="L444" s="112"/>
    </row>
    <row r="445" ht="12.75" customHeight="1">
      <c r="D445" s="110"/>
      <c r="E445" s="110"/>
      <c r="G445" s="112"/>
      <c r="L445" s="112"/>
    </row>
    <row r="446" ht="12.75" customHeight="1">
      <c r="D446" s="110"/>
      <c r="E446" s="110"/>
      <c r="G446" s="112"/>
      <c r="L446" s="112"/>
    </row>
    <row r="447" ht="12.75" customHeight="1">
      <c r="D447" s="110"/>
      <c r="E447" s="110"/>
      <c r="G447" s="112"/>
      <c r="L447" s="112"/>
    </row>
    <row r="448" ht="12.75" customHeight="1">
      <c r="D448" s="110"/>
      <c r="E448" s="110"/>
      <c r="G448" s="112"/>
      <c r="L448" s="112"/>
    </row>
    <row r="449" ht="12.75" customHeight="1">
      <c r="D449" s="110"/>
      <c r="E449" s="110"/>
      <c r="G449" s="112"/>
      <c r="L449" s="112"/>
    </row>
    <row r="450" ht="12.75" customHeight="1">
      <c r="D450" s="110"/>
      <c r="E450" s="110"/>
      <c r="G450" s="112"/>
      <c r="L450" s="112"/>
    </row>
    <row r="451" ht="12.75" customHeight="1">
      <c r="D451" s="110"/>
      <c r="E451" s="110"/>
      <c r="G451" s="112"/>
      <c r="L451" s="112"/>
    </row>
    <row r="452" ht="12.75" customHeight="1">
      <c r="D452" s="110"/>
      <c r="E452" s="110"/>
      <c r="G452" s="112"/>
      <c r="L452" s="112"/>
    </row>
    <row r="453" ht="12.75" customHeight="1">
      <c r="D453" s="110"/>
      <c r="E453" s="110"/>
      <c r="G453" s="112"/>
      <c r="L453" s="112"/>
    </row>
    <row r="454" ht="12.75" customHeight="1">
      <c r="D454" s="110"/>
      <c r="E454" s="110"/>
      <c r="G454" s="112"/>
      <c r="L454" s="112"/>
    </row>
    <row r="455" ht="12.75" customHeight="1">
      <c r="D455" s="110"/>
      <c r="E455" s="110"/>
      <c r="G455" s="112"/>
      <c r="L455" s="112"/>
    </row>
    <row r="456" ht="12.75" customHeight="1">
      <c r="D456" s="110"/>
      <c r="E456" s="110"/>
      <c r="G456" s="112"/>
      <c r="L456" s="112"/>
    </row>
    <row r="457" ht="12.75" customHeight="1">
      <c r="D457" s="110"/>
      <c r="E457" s="110"/>
      <c r="G457" s="112"/>
      <c r="L457" s="112"/>
    </row>
    <row r="458" ht="12.75" customHeight="1">
      <c r="D458" s="110"/>
      <c r="E458" s="110"/>
      <c r="G458" s="112"/>
      <c r="L458" s="112"/>
    </row>
    <row r="459" ht="12.75" customHeight="1">
      <c r="D459" s="110"/>
      <c r="E459" s="110"/>
      <c r="G459" s="112"/>
      <c r="L459" s="112"/>
    </row>
    <row r="460" ht="12.75" customHeight="1">
      <c r="D460" s="110"/>
      <c r="E460" s="110"/>
      <c r="G460" s="112"/>
      <c r="L460" s="112"/>
    </row>
    <row r="461" ht="12.75" customHeight="1">
      <c r="D461" s="110"/>
      <c r="E461" s="110"/>
      <c r="G461" s="112"/>
      <c r="L461" s="112"/>
    </row>
    <row r="462" ht="12.75" customHeight="1">
      <c r="D462" s="110"/>
      <c r="E462" s="110"/>
      <c r="G462" s="112"/>
      <c r="L462" s="112"/>
    </row>
    <row r="463" ht="12.75" customHeight="1">
      <c r="D463" s="110"/>
      <c r="E463" s="110"/>
      <c r="G463" s="112"/>
      <c r="L463" s="112"/>
    </row>
    <row r="464" ht="12.75" customHeight="1">
      <c r="D464" s="110"/>
      <c r="E464" s="110"/>
      <c r="G464" s="112"/>
      <c r="L464" s="112"/>
    </row>
    <row r="465" ht="12.75" customHeight="1">
      <c r="D465" s="110"/>
      <c r="E465" s="110"/>
      <c r="G465" s="112"/>
      <c r="L465" s="112"/>
    </row>
    <row r="466" ht="12.75" customHeight="1">
      <c r="D466" s="110"/>
      <c r="E466" s="110"/>
      <c r="G466" s="112"/>
      <c r="L466" s="112"/>
    </row>
    <row r="467" ht="12.75" customHeight="1">
      <c r="D467" s="110"/>
      <c r="E467" s="110"/>
      <c r="G467" s="112"/>
      <c r="L467" s="112"/>
    </row>
    <row r="468" ht="12.75" customHeight="1">
      <c r="D468" s="110"/>
      <c r="E468" s="110"/>
      <c r="G468" s="112"/>
      <c r="L468" s="112"/>
    </row>
    <row r="469" ht="12.75" customHeight="1">
      <c r="D469" s="110"/>
      <c r="E469" s="110"/>
      <c r="G469" s="112"/>
      <c r="L469" s="112"/>
    </row>
    <row r="470" ht="12.75" customHeight="1">
      <c r="D470" s="110"/>
      <c r="E470" s="110"/>
      <c r="G470" s="112"/>
      <c r="L470" s="112"/>
    </row>
    <row r="471" ht="12.75" customHeight="1">
      <c r="D471" s="110"/>
      <c r="E471" s="110"/>
      <c r="G471" s="112"/>
      <c r="L471" s="112"/>
    </row>
    <row r="472" ht="12.75" customHeight="1">
      <c r="D472" s="110"/>
      <c r="E472" s="110"/>
      <c r="G472" s="112"/>
      <c r="L472" s="112"/>
    </row>
    <row r="473" ht="12.75" customHeight="1">
      <c r="D473" s="110"/>
      <c r="E473" s="110"/>
      <c r="G473" s="112"/>
      <c r="L473" s="112"/>
    </row>
    <row r="474" ht="12.75" customHeight="1">
      <c r="D474" s="110"/>
      <c r="E474" s="110"/>
      <c r="G474" s="112"/>
      <c r="L474" s="112"/>
    </row>
    <row r="475" ht="12.75" customHeight="1">
      <c r="D475" s="110"/>
      <c r="E475" s="110"/>
      <c r="G475" s="112"/>
      <c r="L475" s="112"/>
    </row>
    <row r="476" ht="12.75" customHeight="1">
      <c r="D476" s="110"/>
      <c r="E476" s="110"/>
      <c r="G476" s="112"/>
      <c r="L476" s="112"/>
    </row>
    <row r="477" ht="12.75" customHeight="1">
      <c r="D477" s="110"/>
      <c r="E477" s="110"/>
      <c r="G477" s="112"/>
      <c r="L477" s="112"/>
    </row>
    <row r="478" ht="12.75" customHeight="1">
      <c r="D478" s="110"/>
      <c r="E478" s="110"/>
      <c r="G478" s="112"/>
      <c r="L478" s="112"/>
    </row>
    <row r="479" ht="12.75" customHeight="1">
      <c r="D479" s="110"/>
      <c r="E479" s="110"/>
      <c r="G479" s="112"/>
      <c r="L479" s="112"/>
    </row>
    <row r="480" ht="12.75" customHeight="1">
      <c r="D480" s="110"/>
      <c r="E480" s="110"/>
      <c r="G480" s="112"/>
      <c r="L480" s="112"/>
    </row>
    <row r="481" ht="12.75" customHeight="1">
      <c r="D481" s="110"/>
      <c r="E481" s="110"/>
      <c r="G481" s="112"/>
      <c r="L481" s="112"/>
    </row>
    <row r="482" ht="12.75" customHeight="1">
      <c r="D482" s="110"/>
      <c r="E482" s="110"/>
      <c r="G482" s="112"/>
      <c r="L482" s="112"/>
    </row>
    <row r="483" ht="12.75" customHeight="1">
      <c r="D483" s="110"/>
      <c r="E483" s="110"/>
      <c r="G483" s="112"/>
      <c r="L483" s="112"/>
    </row>
    <row r="484" ht="12.75" customHeight="1">
      <c r="D484" s="110"/>
      <c r="E484" s="110"/>
      <c r="G484" s="112"/>
      <c r="L484" s="112"/>
    </row>
    <row r="485" ht="12.75" customHeight="1">
      <c r="D485" s="110"/>
      <c r="E485" s="110"/>
      <c r="G485" s="112"/>
      <c r="L485" s="112"/>
    </row>
    <row r="486" ht="12.75" customHeight="1">
      <c r="D486" s="110"/>
      <c r="E486" s="110"/>
      <c r="G486" s="112"/>
      <c r="L486" s="112"/>
    </row>
    <row r="487" ht="12.75" customHeight="1">
      <c r="D487" s="110"/>
      <c r="E487" s="110"/>
      <c r="G487" s="112"/>
      <c r="L487" s="112"/>
    </row>
    <row r="488" ht="12.75" customHeight="1">
      <c r="D488" s="110"/>
      <c r="E488" s="110"/>
      <c r="G488" s="112"/>
      <c r="L488" s="112"/>
    </row>
    <row r="489" ht="12.75" customHeight="1">
      <c r="D489" s="110"/>
      <c r="E489" s="110"/>
      <c r="G489" s="112"/>
      <c r="L489" s="112"/>
    </row>
    <row r="490" ht="12.75" customHeight="1">
      <c r="D490" s="110"/>
      <c r="E490" s="110"/>
      <c r="G490" s="112"/>
      <c r="L490" s="112"/>
    </row>
    <row r="491" ht="12.75" customHeight="1">
      <c r="D491" s="110"/>
      <c r="E491" s="110"/>
      <c r="G491" s="112"/>
      <c r="L491" s="112"/>
    </row>
    <row r="492" ht="12.75" customHeight="1">
      <c r="D492" s="110"/>
      <c r="E492" s="110"/>
      <c r="G492" s="112"/>
      <c r="L492" s="112"/>
    </row>
    <row r="493" ht="12.75" customHeight="1">
      <c r="D493" s="110"/>
      <c r="E493" s="110"/>
      <c r="G493" s="112"/>
      <c r="L493" s="112"/>
    </row>
    <row r="494" ht="12.75" customHeight="1">
      <c r="D494" s="110"/>
      <c r="E494" s="110"/>
      <c r="G494" s="112"/>
      <c r="L494" s="112"/>
    </row>
    <row r="495" ht="12.75" customHeight="1">
      <c r="D495" s="110"/>
      <c r="E495" s="110"/>
      <c r="G495" s="112"/>
      <c r="L495" s="112"/>
    </row>
    <row r="496" ht="12.75" customHeight="1">
      <c r="D496" s="110"/>
      <c r="E496" s="110"/>
      <c r="G496" s="112"/>
      <c r="L496" s="112"/>
    </row>
    <row r="497" ht="12.75" customHeight="1">
      <c r="D497" s="110"/>
      <c r="E497" s="110"/>
      <c r="G497" s="112"/>
      <c r="L497" s="112"/>
    </row>
    <row r="498" ht="12.75" customHeight="1">
      <c r="D498" s="110"/>
      <c r="E498" s="110"/>
      <c r="G498" s="112"/>
      <c r="L498" s="112"/>
    </row>
    <row r="499" ht="12.75" customHeight="1">
      <c r="D499" s="110"/>
      <c r="E499" s="110"/>
      <c r="G499" s="112"/>
      <c r="L499" s="112"/>
    </row>
    <row r="500" ht="12.75" customHeight="1">
      <c r="D500" s="110"/>
      <c r="E500" s="110"/>
      <c r="G500" s="112"/>
      <c r="L500" s="112"/>
    </row>
    <row r="501" ht="12.75" customHeight="1">
      <c r="D501" s="110"/>
      <c r="E501" s="110"/>
      <c r="G501" s="112"/>
      <c r="L501" s="112"/>
    </row>
    <row r="502" ht="12.75" customHeight="1">
      <c r="D502" s="110"/>
      <c r="E502" s="110"/>
      <c r="G502" s="112"/>
      <c r="L502" s="112"/>
    </row>
    <row r="503" ht="12.75" customHeight="1">
      <c r="D503" s="110"/>
      <c r="E503" s="110"/>
      <c r="G503" s="112"/>
      <c r="L503" s="112"/>
    </row>
    <row r="504" ht="12.75" customHeight="1">
      <c r="D504" s="110"/>
      <c r="E504" s="110"/>
      <c r="G504" s="112"/>
      <c r="L504" s="112"/>
    </row>
    <row r="505" ht="12.75" customHeight="1">
      <c r="D505" s="110"/>
      <c r="E505" s="110"/>
      <c r="G505" s="112"/>
      <c r="L505" s="112"/>
    </row>
    <row r="506" ht="12.75" customHeight="1">
      <c r="D506" s="110"/>
      <c r="E506" s="110"/>
      <c r="G506" s="112"/>
      <c r="L506" s="112"/>
    </row>
    <row r="507" ht="12.75" customHeight="1">
      <c r="D507" s="110"/>
      <c r="E507" s="110"/>
      <c r="G507" s="112"/>
      <c r="L507" s="112"/>
    </row>
    <row r="508" ht="12.75" customHeight="1">
      <c r="D508" s="110"/>
      <c r="E508" s="110"/>
      <c r="G508" s="112"/>
      <c r="L508" s="112"/>
    </row>
    <row r="509" ht="12.75" customHeight="1">
      <c r="D509" s="110"/>
      <c r="E509" s="110"/>
      <c r="G509" s="112"/>
      <c r="L509" s="112"/>
    </row>
    <row r="510" ht="12.75" customHeight="1">
      <c r="D510" s="110"/>
      <c r="E510" s="110"/>
      <c r="G510" s="112"/>
      <c r="L510" s="112"/>
    </row>
    <row r="511" ht="12.75" customHeight="1">
      <c r="D511" s="110"/>
      <c r="E511" s="110"/>
      <c r="G511" s="112"/>
      <c r="L511" s="112"/>
    </row>
    <row r="512" ht="12.75" customHeight="1">
      <c r="D512" s="110"/>
      <c r="E512" s="110"/>
      <c r="G512" s="112"/>
      <c r="L512" s="112"/>
    </row>
    <row r="513" ht="12.75" customHeight="1">
      <c r="D513" s="110"/>
      <c r="E513" s="110"/>
      <c r="G513" s="112"/>
      <c r="L513" s="112"/>
    </row>
    <row r="514" ht="12.75" customHeight="1">
      <c r="D514" s="110"/>
      <c r="E514" s="110"/>
      <c r="G514" s="112"/>
      <c r="L514" s="112"/>
    </row>
    <row r="515" ht="12.75" customHeight="1">
      <c r="D515" s="110"/>
      <c r="E515" s="110"/>
      <c r="G515" s="112"/>
      <c r="L515" s="112"/>
    </row>
    <row r="516" ht="12.75" customHeight="1">
      <c r="D516" s="110"/>
      <c r="E516" s="110"/>
      <c r="G516" s="112"/>
      <c r="L516" s="112"/>
    </row>
    <row r="517" ht="12.75" customHeight="1">
      <c r="D517" s="110"/>
      <c r="E517" s="110"/>
      <c r="G517" s="112"/>
      <c r="L517" s="112"/>
    </row>
    <row r="518" ht="12.75" customHeight="1">
      <c r="D518" s="110"/>
      <c r="E518" s="110"/>
      <c r="G518" s="112"/>
      <c r="L518" s="112"/>
    </row>
    <row r="519" ht="12.75" customHeight="1">
      <c r="D519" s="110"/>
      <c r="E519" s="110"/>
      <c r="G519" s="112"/>
      <c r="L519" s="112"/>
    </row>
    <row r="520" ht="12.75" customHeight="1">
      <c r="D520" s="110"/>
      <c r="E520" s="110"/>
      <c r="G520" s="112"/>
      <c r="L520" s="112"/>
    </row>
    <row r="521" ht="12.75" customHeight="1">
      <c r="D521" s="110"/>
      <c r="E521" s="110"/>
      <c r="G521" s="112"/>
      <c r="L521" s="112"/>
    </row>
    <row r="522" ht="12.75" customHeight="1">
      <c r="D522" s="110"/>
      <c r="E522" s="110"/>
      <c r="G522" s="112"/>
      <c r="L522" s="112"/>
    </row>
    <row r="523" ht="12.75" customHeight="1">
      <c r="D523" s="110"/>
      <c r="E523" s="110"/>
      <c r="G523" s="112"/>
      <c r="L523" s="112"/>
    </row>
    <row r="524" ht="12.75" customHeight="1">
      <c r="D524" s="110"/>
      <c r="E524" s="110"/>
      <c r="G524" s="112"/>
      <c r="L524" s="112"/>
    </row>
    <row r="525" ht="12.75" customHeight="1">
      <c r="D525" s="110"/>
      <c r="E525" s="110"/>
      <c r="G525" s="112"/>
      <c r="L525" s="112"/>
    </row>
    <row r="526" ht="12.75" customHeight="1">
      <c r="D526" s="110"/>
      <c r="E526" s="110"/>
      <c r="G526" s="112"/>
      <c r="L526" s="112"/>
    </row>
    <row r="527" ht="12.75" customHeight="1">
      <c r="D527" s="110"/>
      <c r="E527" s="110"/>
      <c r="G527" s="112"/>
      <c r="L527" s="112"/>
    </row>
    <row r="528" ht="12.75" customHeight="1">
      <c r="D528" s="110"/>
      <c r="E528" s="110"/>
      <c r="G528" s="112"/>
      <c r="L528" s="112"/>
    </row>
    <row r="529" ht="12.75" customHeight="1">
      <c r="D529" s="110"/>
      <c r="E529" s="110"/>
      <c r="G529" s="112"/>
      <c r="L529" s="112"/>
    </row>
    <row r="530" ht="12.75" customHeight="1">
      <c r="D530" s="110"/>
      <c r="E530" s="110"/>
      <c r="G530" s="112"/>
      <c r="L530" s="112"/>
    </row>
    <row r="531" ht="12.75" customHeight="1">
      <c r="D531" s="110"/>
      <c r="E531" s="110"/>
      <c r="G531" s="112"/>
      <c r="L531" s="112"/>
    </row>
    <row r="532" ht="12.75" customHeight="1">
      <c r="D532" s="110"/>
      <c r="E532" s="110"/>
      <c r="G532" s="112"/>
      <c r="L532" s="112"/>
    </row>
    <row r="533" ht="12.75" customHeight="1">
      <c r="D533" s="110"/>
      <c r="E533" s="110"/>
      <c r="G533" s="112"/>
      <c r="L533" s="112"/>
    </row>
    <row r="534" ht="12.75" customHeight="1">
      <c r="D534" s="110"/>
      <c r="E534" s="110"/>
      <c r="G534" s="112"/>
      <c r="L534" s="112"/>
    </row>
    <row r="535" ht="12.75" customHeight="1">
      <c r="D535" s="110"/>
      <c r="E535" s="110"/>
      <c r="G535" s="112"/>
      <c r="L535" s="112"/>
    </row>
    <row r="536" ht="12.75" customHeight="1">
      <c r="D536" s="110"/>
      <c r="E536" s="110"/>
      <c r="G536" s="112"/>
      <c r="L536" s="112"/>
    </row>
    <row r="537" ht="12.75" customHeight="1">
      <c r="D537" s="110"/>
      <c r="E537" s="110"/>
      <c r="G537" s="112"/>
      <c r="L537" s="112"/>
    </row>
    <row r="538" ht="12.75" customHeight="1">
      <c r="D538" s="110"/>
      <c r="E538" s="110"/>
      <c r="G538" s="112"/>
      <c r="L538" s="112"/>
    </row>
    <row r="539" ht="12.75" customHeight="1">
      <c r="D539" s="110"/>
      <c r="E539" s="110"/>
      <c r="G539" s="112"/>
      <c r="L539" s="112"/>
    </row>
    <row r="540" ht="12.75" customHeight="1">
      <c r="D540" s="110"/>
      <c r="E540" s="110"/>
      <c r="G540" s="112"/>
      <c r="L540" s="112"/>
    </row>
    <row r="541" ht="12.75" customHeight="1">
      <c r="D541" s="110"/>
      <c r="E541" s="110"/>
      <c r="G541" s="112"/>
      <c r="L541" s="112"/>
    </row>
    <row r="542" ht="12.75" customHeight="1">
      <c r="D542" s="110"/>
      <c r="E542" s="110"/>
      <c r="G542" s="112"/>
      <c r="L542" s="112"/>
    </row>
    <row r="543" ht="12.75" customHeight="1">
      <c r="D543" s="110"/>
      <c r="E543" s="110"/>
      <c r="G543" s="112"/>
      <c r="L543" s="112"/>
    </row>
    <row r="544" ht="12.75" customHeight="1">
      <c r="D544" s="110"/>
      <c r="E544" s="110"/>
      <c r="G544" s="112"/>
      <c r="L544" s="112"/>
    </row>
    <row r="545" ht="12.75" customHeight="1">
      <c r="D545" s="110"/>
      <c r="E545" s="110"/>
      <c r="G545" s="112"/>
      <c r="L545" s="112"/>
    </row>
    <row r="546" ht="12.75" customHeight="1">
      <c r="D546" s="110"/>
      <c r="E546" s="110"/>
      <c r="G546" s="112"/>
      <c r="L546" s="112"/>
    </row>
    <row r="547" ht="12.75" customHeight="1">
      <c r="D547" s="110"/>
      <c r="E547" s="110"/>
      <c r="G547" s="112"/>
      <c r="L547" s="112"/>
    </row>
    <row r="548" ht="12.75" customHeight="1">
      <c r="D548" s="110"/>
      <c r="E548" s="110"/>
      <c r="G548" s="112"/>
      <c r="L548" s="112"/>
    </row>
    <row r="549" ht="12.75" customHeight="1">
      <c r="D549" s="110"/>
      <c r="E549" s="110"/>
      <c r="G549" s="112"/>
      <c r="L549" s="112"/>
    </row>
    <row r="550" ht="12.75" customHeight="1">
      <c r="D550" s="110"/>
      <c r="E550" s="110"/>
      <c r="G550" s="112"/>
      <c r="L550" s="112"/>
    </row>
    <row r="551" ht="12.75" customHeight="1">
      <c r="D551" s="110"/>
      <c r="E551" s="110"/>
      <c r="G551" s="112"/>
      <c r="L551" s="112"/>
    </row>
    <row r="552" ht="12.75" customHeight="1">
      <c r="D552" s="110"/>
      <c r="E552" s="110"/>
      <c r="G552" s="112"/>
      <c r="L552" s="112"/>
    </row>
    <row r="553" ht="12.75" customHeight="1">
      <c r="D553" s="110"/>
      <c r="E553" s="110"/>
      <c r="G553" s="112"/>
      <c r="L553" s="112"/>
    </row>
    <row r="554" ht="12.75" customHeight="1">
      <c r="D554" s="110"/>
      <c r="E554" s="110"/>
      <c r="G554" s="112"/>
      <c r="L554" s="112"/>
    </row>
    <row r="555" ht="12.75" customHeight="1">
      <c r="D555" s="110"/>
      <c r="E555" s="110"/>
      <c r="G555" s="112"/>
      <c r="L555" s="112"/>
    </row>
    <row r="556" ht="12.75" customHeight="1">
      <c r="D556" s="110"/>
      <c r="E556" s="110"/>
      <c r="G556" s="112"/>
      <c r="L556" s="112"/>
    </row>
    <row r="557" ht="12.75" customHeight="1">
      <c r="D557" s="110"/>
      <c r="E557" s="110"/>
      <c r="G557" s="112"/>
      <c r="L557" s="112"/>
    </row>
    <row r="558" ht="12.75" customHeight="1">
      <c r="D558" s="110"/>
      <c r="E558" s="110"/>
      <c r="G558" s="112"/>
      <c r="L558" s="112"/>
    </row>
    <row r="559" ht="12.75" customHeight="1">
      <c r="D559" s="110"/>
      <c r="E559" s="110"/>
      <c r="G559" s="112"/>
      <c r="L559" s="112"/>
    </row>
    <row r="560" ht="12.75" customHeight="1">
      <c r="D560" s="110"/>
      <c r="E560" s="110"/>
      <c r="G560" s="112"/>
      <c r="L560" s="112"/>
    </row>
    <row r="561" ht="12.75" customHeight="1">
      <c r="D561" s="110"/>
      <c r="E561" s="110"/>
      <c r="G561" s="112"/>
      <c r="L561" s="112"/>
    </row>
    <row r="562" ht="12.75" customHeight="1">
      <c r="D562" s="110"/>
      <c r="E562" s="110"/>
      <c r="G562" s="112"/>
      <c r="L562" s="112"/>
    </row>
    <row r="563" ht="12.75" customHeight="1">
      <c r="D563" s="110"/>
      <c r="E563" s="110"/>
      <c r="G563" s="112"/>
      <c r="L563" s="112"/>
    </row>
    <row r="564" ht="12.75" customHeight="1">
      <c r="D564" s="110"/>
      <c r="E564" s="110"/>
      <c r="G564" s="112"/>
      <c r="L564" s="112"/>
    </row>
    <row r="565" ht="12.75" customHeight="1">
      <c r="D565" s="110"/>
      <c r="E565" s="110"/>
      <c r="G565" s="112"/>
      <c r="L565" s="112"/>
    </row>
    <row r="566" ht="12.75" customHeight="1">
      <c r="D566" s="110"/>
      <c r="E566" s="110"/>
      <c r="G566" s="112"/>
      <c r="L566" s="112"/>
    </row>
    <row r="567" ht="12.75" customHeight="1">
      <c r="D567" s="110"/>
      <c r="E567" s="110"/>
      <c r="G567" s="112"/>
      <c r="L567" s="112"/>
    </row>
    <row r="568" ht="12.75" customHeight="1">
      <c r="D568" s="110"/>
      <c r="E568" s="110"/>
      <c r="G568" s="112"/>
      <c r="L568" s="112"/>
    </row>
    <row r="569" ht="12.75" customHeight="1">
      <c r="D569" s="110"/>
      <c r="E569" s="110"/>
      <c r="G569" s="112"/>
      <c r="L569" s="112"/>
    </row>
    <row r="570" ht="12.75" customHeight="1">
      <c r="D570" s="110"/>
      <c r="E570" s="110"/>
      <c r="G570" s="112"/>
      <c r="L570" s="112"/>
    </row>
    <row r="571" ht="12.75" customHeight="1">
      <c r="D571" s="110"/>
      <c r="E571" s="110"/>
      <c r="G571" s="112"/>
      <c r="L571" s="112"/>
    </row>
    <row r="572" ht="12.75" customHeight="1">
      <c r="D572" s="110"/>
      <c r="E572" s="110"/>
      <c r="G572" s="112"/>
      <c r="L572" s="112"/>
    </row>
    <row r="573" ht="12.75" customHeight="1">
      <c r="D573" s="110"/>
      <c r="E573" s="110"/>
      <c r="G573" s="112"/>
      <c r="L573" s="112"/>
    </row>
    <row r="574" ht="12.75" customHeight="1">
      <c r="D574" s="110"/>
      <c r="E574" s="110"/>
      <c r="G574" s="112"/>
      <c r="L574" s="112"/>
    </row>
    <row r="575" ht="12.75" customHeight="1">
      <c r="D575" s="110"/>
      <c r="E575" s="110"/>
      <c r="G575" s="112"/>
      <c r="L575" s="112"/>
    </row>
    <row r="576" ht="12.75" customHeight="1">
      <c r="D576" s="110"/>
      <c r="E576" s="110"/>
      <c r="G576" s="112"/>
      <c r="L576" s="112"/>
    </row>
    <row r="577" ht="12.75" customHeight="1">
      <c r="D577" s="110"/>
      <c r="E577" s="110"/>
      <c r="G577" s="112"/>
      <c r="L577" s="112"/>
    </row>
    <row r="578" ht="12.75" customHeight="1">
      <c r="D578" s="110"/>
      <c r="E578" s="110"/>
      <c r="G578" s="112"/>
      <c r="L578" s="112"/>
    </row>
    <row r="579" ht="12.75" customHeight="1">
      <c r="D579" s="110"/>
      <c r="E579" s="110"/>
      <c r="G579" s="112"/>
      <c r="L579" s="112"/>
    </row>
    <row r="580" ht="12.75" customHeight="1">
      <c r="D580" s="110"/>
      <c r="E580" s="110"/>
      <c r="G580" s="112"/>
      <c r="L580" s="112"/>
    </row>
    <row r="581" ht="12.75" customHeight="1">
      <c r="D581" s="110"/>
      <c r="E581" s="110"/>
      <c r="G581" s="112"/>
      <c r="L581" s="112"/>
    </row>
    <row r="582" ht="12.75" customHeight="1">
      <c r="D582" s="110"/>
      <c r="E582" s="110"/>
      <c r="G582" s="112"/>
      <c r="L582" s="112"/>
    </row>
    <row r="583" ht="12.75" customHeight="1">
      <c r="D583" s="110"/>
      <c r="E583" s="110"/>
      <c r="G583" s="112"/>
      <c r="L583" s="112"/>
    </row>
    <row r="584" ht="12.75" customHeight="1">
      <c r="D584" s="110"/>
      <c r="E584" s="110"/>
      <c r="G584" s="112"/>
      <c r="L584" s="112"/>
    </row>
    <row r="585" ht="12.75" customHeight="1">
      <c r="D585" s="110"/>
      <c r="E585" s="110"/>
      <c r="G585" s="112"/>
      <c r="L585" s="112"/>
    </row>
    <row r="586" ht="12.75" customHeight="1">
      <c r="D586" s="110"/>
      <c r="E586" s="110"/>
      <c r="G586" s="112"/>
      <c r="L586" s="112"/>
    </row>
    <row r="587" ht="12.75" customHeight="1">
      <c r="D587" s="110"/>
      <c r="E587" s="110"/>
      <c r="G587" s="112"/>
      <c r="L587" s="112"/>
    </row>
    <row r="588" ht="12.75" customHeight="1">
      <c r="D588" s="110"/>
      <c r="E588" s="110"/>
      <c r="G588" s="112"/>
      <c r="L588" s="112"/>
    </row>
    <row r="589" ht="12.75" customHeight="1">
      <c r="D589" s="110"/>
      <c r="E589" s="110"/>
      <c r="G589" s="112"/>
      <c r="L589" s="112"/>
    </row>
    <row r="590" ht="12.75" customHeight="1">
      <c r="D590" s="110"/>
      <c r="E590" s="110"/>
      <c r="G590" s="112"/>
      <c r="L590" s="112"/>
    </row>
    <row r="591" ht="12.75" customHeight="1">
      <c r="D591" s="110"/>
      <c r="E591" s="110"/>
      <c r="G591" s="112"/>
      <c r="L591" s="112"/>
    </row>
    <row r="592" ht="12.75" customHeight="1">
      <c r="D592" s="110"/>
      <c r="E592" s="110"/>
      <c r="G592" s="112"/>
      <c r="L592" s="112"/>
    </row>
    <row r="593" ht="12.75" customHeight="1">
      <c r="D593" s="110"/>
      <c r="E593" s="110"/>
      <c r="G593" s="112"/>
      <c r="L593" s="112"/>
    </row>
    <row r="594" ht="12.75" customHeight="1">
      <c r="D594" s="110"/>
      <c r="E594" s="110"/>
      <c r="G594" s="112"/>
      <c r="L594" s="112"/>
    </row>
    <row r="595" ht="12.75" customHeight="1">
      <c r="D595" s="110"/>
      <c r="E595" s="110"/>
      <c r="G595" s="112"/>
      <c r="L595" s="112"/>
    </row>
    <row r="596" ht="12.75" customHeight="1">
      <c r="D596" s="110"/>
      <c r="E596" s="110"/>
      <c r="G596" s="112"/>
      <c r="L596" s="112"/>
    </row>
    <row r="597" ht="12.75" customHeight="1">
      <c r="D597" s="110"/>
      <c r="E597" s="110"/>
      <c r="G597" s="112"/>
      <c r="L597" s="112"/>
    </row>
    <row r="598" ht="12.75" customHeight="1">
      <c r="D598" s="110"/>
      <c r="E598" s="110"/>
      <c r="G598" s="112"/>
      <c r="L598" s="112"/>
    </row>
    <row r="599" ht="12.75" customHeight="1">
      <c r="D599" s="110"/>
      <c r="E599" s="110"/>
      <c r="G599" s="112"/>
      <c r="L599" s="112"/>
    </row>
    <row r="600" ht="12.75" customHeight="1">
      <c r="D600" s="110"/>
      <c r="E600" s="110"/>
      <c r="G600" s="112"/>
      <c r="L600" s="112"/>
    </row>
    <row r="601" ht="12.75" customHeight="1">
      <c r="D601" s="110"/>
      <c r="E601" s="110"/>
      <c r="G601" s="112"/>
      <c r="L601" s="112"/>
    </row>
    <row r="602" ht="12.75" customHeight="1">
      <c r="D602" s="110"/>
      <c r="E602" s="110"/>
      <c r="G602" s="112"/>
      <c r="L602" s="112"/>
    </row>
    <row r="603" ht="12.75" customHeight="1">
      <c r="D603" s="110"/>
      <c r="E603" s="110"/>
      <c r="G603" s="112"/>
      <c r="L603" s="112"/>
    </row>
    <row r="604" ht="12.75" customHeight="1">
      <c r="D604" s="110"/>
      <c r="E604" s="110"/>
      <c r="G604" s="112"/>
      <c r="L604" s="112"/>
    </row>
    <row r="605" ht="12.75" customHeight="1">
      <c r="D605" s="110"/>
      <c r="E605" s="110"/>
      <c r="G605" s="112"/>
      <c r="L605" s="112"/>
    </row>
    <row r="606" ht="12.75" customHeight="1">
      <c r="D606" s="110"/>
      <c r="E606" s="110"/>
      <c r="G606" s="112"/>
      <c r="L606" s="112"/>
    </row>
    <row r="607" ht="12.75" customHeight="1">
      <c r="D607" s="110"/>
      <c r="E607" s="110"/>
      <c r="G607" s="112"/>
      <c r="L607" s="112"/>
    </row>
    <row r="608" ht="12.75" customHeight="1">
      <c r="D608" s="110"/>
      <c r="E608" s="110"/>
      <c r="G608" s="112"/>
      <c r="L608" s="112"/>
    </row>
    <row r="609" ht="12.75" customHeight="1">
      <c r="D609" s="110"/>
      <c r="E609" s="110"/>
      <c r="G609" s="112"/>
      <c r="L609" s="112"/>
    </row>
    <row r="610" ht="12.75" customHeight="1">
      <c r="D610" s="110"/>
      <c r="E610" s="110"/>
      <c r="G610" s="112"/>
      <c r="L610" s="112"/>
    </row>
    <row r="611" ht="12.75" customHeight="1">
      <c r="D611" s="110"/>
      <c r="E611" s="110"/>
      <c r="G611" s="112"/>
      <c r="L611" s="112"/>
    </row>
    <row r="612" ht="12.75" customHeight="1">
      <c r="D612" s="110"/>
      <c r="E612" s="110"/>
      <c r="G612" s="112"/>
      <c r="L612" s="112"/>
    </row>
    <row r="613" ht="12.75" customHeight="1">
      <c r="D613" s="110"/>
      <c r="E613" s="110"/>
      <c r="G613" s="112"/>
      <c r="L613" s="112"/>
    </row>
    <row r="614" ht="12.75" customHeight="1">
      <c r="D614" s="110"/>
      <c r="E614" s="110"/>
      <c r="G614" s="112"/>
      <c r="L614" s="112"/>
    </row>
    <row r="615" ht="12.75" customHeight="1">
      <c r="D615" s="110"/>
      <c r="E615" s="110"/>
      <c r="G615" s="112"/>
      <c r="L615" s="112"/>
    </row>
    <row r="616" ht="12.75" customHeight="1">
      <c r="D616" s="110"/>
      <c r="E616" s="110"/>
      <c r="G616" s="112"/>
      <c r="L616" s="112"/>
    </row>
    <row r="617" ht="12.75" customHeight="1">
      <c r="D617" s="110"/>
      <c r="E617" s="110"/>
      <c r="G617" s="112"/>
      <c r="L617" s="112"/>
    </row>
    <row r="618" ht="12.75" customHeight="1">
      <c r="D618" s="110"/>
      <c r="E618" s="110"/>
      <c r="G618" s="112"/>
      <c r="L618" s="112"/>
    </row>
    <row r="619" ht="12.75" customHeight="1">
      <c r="D619" s="110"/>
      <c r="E619" s="110"/>
      <c r="G619" s="112"/>
      <c r="L619" s="112"/>
    </row>
    <row r="620" ht="12.75" customHeight="1">
      <c r="D620" s="110"/>
      <c r="E620" s="110"/>
      <c r="G620" s="112"/>
      <c r="L620" s="112"/>
    </row>
    <row r="621" ht="12.75" customHeight="1">
      <c r="D621" s="110"/>
      <c r="E621" s="110"/>
      <c r="G621" s="112"/>
      <c r="L621" s="112"/>
    </row>
    <row r="622" ht="12.75" customHeight="1">
      <c r="D622" s="110"/>
      <c r="E622" s="110"/>
      <c r="G622" s="112"/>
      <c r="L622" s="112"/>
    </row>
    <row r="623" ht="12.75" customHeight="1">
      <c r="D623" s="110"/>
      <c r="E623" s="110"/>
      <c r="G623" s="112"/>
      <c r="L623" s="112"/>
    </row>
    <row r="624" ht="12.75" customHeight="1">
      <c r="D624" s="110"/>
      <c r="E624" s="110"/>
      <c r="G624" s="112"/>
      <c r="L624" s="112"/>
    </row>
    <row r="625" ht="12.75" customHeight="1">
      <c r="D625" s="110"/>
      <c r="E625" s="110"/>
      <c r="G625" s="112"/>
      <c r="L625" s="112"/>
    </row>
    <row r="626" ht="12.75" customHeight="1">
      <c r="D626" s="110"/>
      <c r="E626" s="110"/>
      <c r="G626" s="112"/>
      <c r="L626" s="112"/>
    </row>
    <row r="627" ht="12.75" customHeight="1">
      <c r="D627" s="110"/>
      <c r="E627" s="110"/>
      <c r="G627" s="112"/>
      <c r="L627" s="112"/>
    </row>
    <row r="628" ht="12.75" customHeight="1">
      <c r="D628" s="110"/>
      <c r="E628" s="110"/>
      <c r="G628" s="112"/>
      <c r="L628" s="112"/>
    </row>
    <row r="629" ht="12.75" customHeight="1">
      <c r="D629" s="110"/>
      <c r="E629" s="110"/>
      <c r="G629" s="112"/>
      <c r="L629" s="112"/>
    </row>
    <row r="630" ht="12.75" customHeight="1">
      <c r="D630" s="110"/>
      <c r="E630" s="110"/>
      <c r="G630" s="112"/>
      <c r="L630" s="112"/>
    </row>
    <row r="631" ht="12.75" customHeight="1">
      <c r="D631" s="110"/>
      <c r="E631" s="110"/>
      <c r="G631" s="112"/>
      <c r="L631" s="112"/>
    </row>
    <row r="632" ht="12.75" customHeight="1">
      <c r="D632" s="110"/>
      <c r="E632" s="110"/>
      <c r="G632" s="112"/>
      <c r="L632" s="112"/>
    </row>
    <row r="633" ht="12.75" customHeight="1">
      <c r="D633" s="110"/>
      <c r="E633" s="110"/>
      <c r="G633" s="112"/>
      <c r="L633" s="112"/>
    </row>
    <row r="634" ht="12.75" customHeight="1">
      <c r="D634" s="110"/>
      <c r="E634" s="110"/>
      <c r="G634" s="112"/>
      <c r="L634" s="112"/>
    </row>
    <row r="635" ht="12.75" customHeight="1">
      <c r="D635" s="110"/>
      <c r="E635" s="110"/>
      <c r="G635" s="112"/>
      <c r="L635" s="112"/>
    </row>
    <row r="636" ht="12.75" customHeight="1">
      <c r="D636" s="110"/>
      <c r="E636" s="110"/>
      <c r="G636" s="112"/>
      <c r="L636" s="112"/>
    </row>
    <row r="637" ht="12.75" customHeight="1">
      <c r="D637" s="110"/>
      <c r="E637" s="110"/>
      <c r="G637" s="112"/>
      <c r="L637" s="112"/>
    </row>
    <row r="638" ht="12.75" customHeight="1">
      <c r="D638" s="110"/>
      <c r="E638" s="110"/>
      <c r="G638" s="112"/>
      <c r="L638" s="112"/>
    </row>
    <row r="639" ht="12.75" customHeight="1">
      <c r="D639" s="110"/>
      <c r="E639" s="110"/>
      <c r="G639" s="112"/>
      <c r="L639" s="112"/>
    </row>
    <row r="640" ht="12.75" customHeight="1">
      <c r="D640" s="110"/>
      <c r="E640" s="110"/>
      <c r="G640" s="112"/>
      <c r="L640" s="112"/>
    </row>
    <row r="641" ht="12.75" customHeight="1">
      <c r="D641" s="110"/>
      <c r="E641" s="110"/>
      <c r="G641" s="112"/>
      <c r="L641" s="112"/>
    </row>
    <row r="642" ht="12.75" customHeight="1">
      <c r="D642" s="110"/>
      <c r="E642" s="110"/>
      <c r="G642" s="112"/>
      <c r="L642" s="112"/>
    </row>
    <row r="643" ht="12.75" customHeight="1">
      <c r="D643" s="110"/>
      <c r="E643" s="110"/>
      <c r="G643" s="112"/>
      <c r="L643" s="112"/>
    </row>
    <row r="644" ht="12.75" customHeight="1">
      <c r="D644" s="110"/>
      <c r="E644" s="110"/>
      <c r="G644" s="112"/>
      <c r="L644" s="112"/>
    </row>
    <row r="645" ht="12.75" customHeight="1">
      <c r="D645" s="110"/>
      <c r="E645" s="110"/>
      <c r="G645" s="112"/>
      <c r="L645" s="112"/>
    </row>
    <row r="646" ht="12.75" customHeight="1">
      <c r="D646" s="110"/>
      <c r="E646" s="110"/>
      <c r="G646" s="112"/>
      <c r="L646" s="112"/>
    </row>
    <row r="647" ht="12.75" customHeight="1">
      <c r="D647" s="110"/>
      <c r="E647" s="110"/>
      <c r="G647" s="112"/>
      <c r="L647" s="112"/>
    </row>
    <row r="648" ht="12.75" customHeight="1">
      <c r="D648" s="110"/>
      <c r="E648" s="110"/>
      <c r="G648" s="112"/>
      <c r="L648" s="112"/>
    </row>
    <row r="649" ht="12.75" customHeight="1">
      <c r="D649" s="110"/>
      <c r="E649" s="110"/>
      <c r="G649" s="112"/>
      <c r="L649" s="112"/>
    </row>
    <row r="650" ht="12.75" customHeight="1">
      <c r="D650" s="110"/>
      <c r="E650" s="110"/>
      <c r="G650" s="112"/>
      <c r="L650" s="112"/>
    </row>
    <row r="651" ht="12.75" customHeight="1">
      <c r="D651" s="110"/>
      <c r="E651" s="110"/>
      <c r="G651" s="112"/>
      <c r="L651" s="112"/>
    </row>
    <row r="652" ht="12.75" customHeight="1">
      <c r="D652" s="110"/>
      <c r="E652" s="110"/>
      <c r="G652" s="112"/>
      <c r="L652" s="112"/>
    </row>
    <row r="653" ht="12.75" customHeight="1">
      <c r="D653" s="110"/>
      <c r="E653" s="110"/>
      <c r="G653" s="112"/>
      <c r="L653" s="112"/>
    </row>
    <row r="654" ht="12.75" customHeight="1">
      <c r="D654" s="110"/>
      <c r="E654" s="110"/>
      <c r="G654" s="112"/>
      <c r="L654" s="112"/>
    </row>
    <row r="655" ht="12.75" customHeight="1">
      <c r="D655" s="110"/>
      <c r="E655" s="110"/>
      <c r="G655" s="112"/>
      <c r="L655" s="112"/>
    </row>
    <row r="656" ht="12.75" customHeight="1">
      <c r="D656" s="110"/>
      <c r="E656" s="110"/>
      <c r="G656" s="112"/>
      <c r="L656" s="112"/>
    </row>
    <row r="657" ht="12.75" customHeight="1">
      <c r="D657" s="110"/>
      <c r="E657" s="110"/>
      <c r="G657" s="112"/>
      <c r="L657" s="112"/>
    </row>
    <row r="658" ht="12.75" customHeight="1">
      <c r="D658" s="110"/>
      <c r="E658" s="110"/>
      <c r="G658" s="112"/>
      <c r="L658" s="112"/>
    </row>
    <row r="659" ht="12.75" customHeight="1">
      <c r="D659" s="110"/>
      <c r="E659" s="110"/>
      <c r="G659" s="112"/>
      <c r="L659" s="112"/>
    </row>
    <row r="660" ht="12.75" customHeight="1">
      <c r="D660" s="110"/>
      <c r="E660" s="110"/>
      <c r="G660" s="112"/>
      <c r="L660" s="112"/>
    </row>
    <row r="661" ht="12.75" customHeight="1">
      <c r="D661" s="110"/>
      <c r="E661" s="110"/>
      <c r="G661" s="112"/>
      <c r="L661" s="112"/>
    </row>
    <row r="662" ht="12.75" customHeight="1">
      <c r="D662" s="110"/>
      <c r="E662" s="110"/>
      <c r="G662" s="112"/>
      <c r="L662" s="112"/>
    </row>
    <row r="663" ht="12.75" customHeight="1">
      <c r="D663" s="110"/>
      <c r="E663" s="110"/>
      <c r="G663" s="112"/>
      <c r="L663" s="112"/>
    </row>
    <row r="664" ht="12.75" customHeight="1">
      <c r="D664" s="110"/>
      <c r="E664" s="110"/>
      <c r="G664" s="112"/>
      <c r="L664" s="112"/>
    </row>
    <row r="665" ht="12.75" customHeight="1">
      <c r="D665" s="110"/>
      <c r="E665" s="110"/>
      <c r="G665" s="112"/>
      <c r="L665" s="112"/>
    </row>
    <row r="666" ht="12.75" customHeight="1">
      <c r="D666" s="110"/>
      <c r="E666" s="110"/>
      <c r="G666" s="112"/>
      <c r="L666" s="112"/>
    </row>
    <row r="667" ht="12.75" customHeight="1">
      <c r="D667" s="110"/>
      <c r="E667" s="110"/>
      <c r="G667" s="112"/>
      <c r="L667" s="112"/>
    </row>
    <row r="668" ht="12.75" customHeight="1">
      <c r="D668" s="110"/>
      <c r="E668" s="110"/>
      <c r="G668" s="112"/>
      <c r="L668" s="112"/>
    </row>
    <row r="669" ht="12.75" customHeight="1">
      <c r="D669" s="110"/>
      <c r="E669" s="110"/>
      <c r="G669" s="112"/>
      <c r="L669" s="112"/>
    </row>
    <row r="670" ht="12.75" customHeight="1">
      <c r="D670" s="110"/>
      <c r="E670" s="110"/>
      <c r="G670" s="112"/>
      <c r="L670" s="112"/>
    </row>
    <row r="671" ht="12.75" customHeight="1">
      <c r="D671" s="110"/>
      <c r="E671" s="110"/>
      <c r="G671" s="112"/>
      <c r="L671" s="112"/>
    </row>
    <row r="672" ht="12.75" customHeight="1">
      <c r="D672" s="110"/>
      <c r="E672" s="110"/>
      <c r="G672" s="112"/>
      <c r="L672" s="112"/>
    </row>
    <row r="673" ht="12.75" customHeight="1">
      <c r="D673" s="110"/>
      <c r="E673" s="110"/>
      <c r="G673" s="112"/>
      <c r="L673" s="112"/>
    </row>
    <row r="674" ht="12.75" customHeight="1">
      <c r="D674" s="110"/>
      <c r="E674" s="110"/>
      <c r="G674" s="112"/>
      <c r="L674" s="112"/>
    </row>
    <row r="675" ht="12.75" customHeight="1">
      <c r="D675" s="110"/>
      <c r="E675" s="110"/>
      <c r="G675" s="112"/>
      <c r="L675" s="112"/>
    </row>
    <row r="676" ht="12.75" customHeight="1">
      <c r="D676" s="110"/>
      <c r="E676" s="110"/>
      <c r="G676" s="112"/>
      <c r="L676" s="112"/>
    </row>
    <row r="677" ht="12.75" customHeight="1">
      <c r="D677" s="110"/>
      <c r="E677" s="110"/>
      <c r="G677" s="112"/>
      <c r="L677" s="112"/>
    </row>
    <row r="678" ht="12.75" customHeight="1">
      <c r="D678" s="110"/>
      <c r="E678" s="110"/>
      <c r="G678" s="112"/>
      <c r="L678" s="112"/>
    </row>
    <row r="679" ht="12.75" customHeight="1">
      <c r="D679" s="110"/>
      <c r="E679" s="110"/>
      <c r="G679" s="112"/>
      <c r="L679" s="112"/>
    </row>
    <row r="680" ht="12.75" customHeight="1">
      <c r="D680" s="110"/>
      <c r="E680" s="110"/>
      <c r="G680" s="112"/>
      <c r="L680" s="112"/>
    </row>
    <row r="681" ht="12.75" customHeight="1">
      <c r="D681" s="110"/>
      <c r="E681" s="110"/>
      <c r="G681" s="112"/>
      <c r="L681" s="112"/>
    </row>
    <row r="682" ht="12.75" customHeight="1">
      <c r="D682" s="110"/>
      <c r="E682" s="110"/>
      <c r="G682" s="112"/>
      <c r="L682" s="112"/>
    </row>
    <row r="683" ht="12.75" customHeight="1">
      <c r="D683" s="110"/>
      <c r="E683" s="110"/>
      <c r="G683" s="112"/>
      <c r="L683" s="112"/>
    </row>
    <row r="684" ht="12.75" customHeight="1">
      <c r="D684" s="110"/>
      <c r="E684" s="110"/>
      <c r="G684" s="112"/>
      <c r="L684" s="112"/>
    </row>
    <row r="685" ht="12.75" customHeight="1">
      <c r="D685" s="110"/>
      <c r="E685" s="110"/>
      <c r="G685" s="112"/>
      <c r="L685" s="112"/>
    </row>
    <row r="686" ht="12.75" customHeight="1">
      <c r="D686" s="110"/>
      <c r="E686" s="110"/>
      <c r="G686" s="112"/>
      <c r="L686" s="112"/>
    </row>
    <row r="687" ht="12.75" customHeight="1">
      <c r="D687" s="110"/>
      <c r="E687" s="110"/>
      <c r="G687" s="112"/>
      <c r="L687" s="112"/>
    </row>
    <row r="688" ht="12.75" customHeight="1">
      <c r="D688" s="110"/>
      <c r="E688" s="110"/>
      <c r="G688" s="112"/>
      <c r="L688" s="112"/>
    </row>
    <row r="689" ht="12.75" customHeight="1">
      <c r="D689" s="110"/>
      <c r="E689" s="110"/>
      <c r="G689" s="112"/>
      <c r="L689" s="112"/>
    </row>
    <row r="690" ht="12.75" customHeight="1">
      <c r="D690" s="110"/>
      <c r="E690" s="110"/>
      <c r="G690" s="112"/>
      <c r="L690" s="112"/>
    </row>
    <row r="691" ht="12.75" customHeight="1">
      <c r="D691" s="110"/>
      <c r="E691" s="110"/>
      <c r="G691" s="112"/>
      <c r="L691" s="112"/>
    </row>
    <row r="692" ht="12.75" customHeight="1">
      <c r="D692" s="110"/>
      <c r="E692" s="110"/>
      <c r="G692" s="112"/>
      <c r="L692" s="112"/>
    </row>
    <row r="693" ht="12.75" customHeight="1">
      <c r="D693" s="110"/>
      <c r="E693" s="110"/>
      <c r="G693" s="112"/>
      <c r="L693" s="112"/>
    </row>
    <row r="694" ht="12.75" customHeight="1">
      <c r="D694" s="110"/>
      <c r="E694" s="110"/>
      <c r="G694" s="112"/>
      <c r="L694" s="112"/>
    </row>
    <row r="695" ht="12.75" customHeight="1">
      <c r="D695" s="110"/>
      <c r="E695" s="110"/>
      <c r="G695" s="112"/>
      <c r="L695" s="112"/>
    </row>
    <row r="696" ht="12.75" customHeight="1">
      <c r="D696" s="110"/>
      <c r="E696" s="110"/>
      <c r="G696" s="112"/>
      <c r="L696" s="112"/>
    </row>
    <row r="697" ht="12.75" customHeight="1">
      <c r="D697" s="110"/>
      <c r="E697" s="110"/>
      <c r="G697" s="112"/>
      <c r="L697" s="112"/>
    </row>
    <row r="698" ht="12.75" customHeight="1">
      <c r="D698" s="110"/>
      <c r="E698" s="110"/>
      <c r="G698" s="112"/>
      <c r="L698" s="112"/>
    </row>
    <row r="699" ht="12.75" customHeight="1">
      <c r="D699" s="110"/>
      <c r="E699" s="110"/>
      <c r="G699" s="112"/>
      <c r="L699" s="112"/>
    </row>
    <row r="700" ht="12.75" customHeight="1">
      <c r="D700" s="110"/>
      <c r="E700" s="110"/>
      <c r="G700" s="112"/>
      <c r="L700" s="112"/>
    </row>
    <row r="701" ht="12.75" customHeight="1">
      <c r="D701" s="110"/>
      <c r="E701" s="110"/>
      <c r="G701" s="112"/>
      <c r="L701" s="112"/>
    </row>
    <row r="702" ht="12.75" customHeight="1">
      <c r="D702" s="110"/>
      <c r="E702" s="110"/>
      <c r="G702" s="112"/>
      <c r="L702" s="112"/>
    </row>
    <row r="703" ht="12.75" customHeight="1">
      <c r="D703" s="110"/>
      <c r="E703" s="110"/>
      <c r="G703" s="112"/>
      <c r="L703" s="112"/>
    </row>
    <row r="704" ht="12.75" customHeight="1">
      <c r="D704" s="110"/>
      <c r="E704" s="110"/>
      <c r="G704" s="112"/>
      <c r="L704" s="112"/>
    </row>
    <row r="705" ht="12.75" customHeight="1">
      <c r="D705" s="110"/>
      <c r="E705" s="110"/>
      <c r="G705" s="112"/>
      <c r="L705" s="112"/>
    </row>
    <row r="706" ht="12.75" customHeight="1">
      <c r="D706" s="110"/>
      <c r="E706" s="110"/>
      <c r="G706" s="112"/>
      <c r="L706" s="112"/>
    </row>
    <row r="707" ht="12.75" customHeight="1">
      <c r="D707" s="110"/>
      <c r="E707" s="110"/>
      <c r="G707" s="112"/>
      <c r="L707" s="112"/>
    </row>
    <row r="708" ht="12.75" customHeight="1">
      <c r="D708" s="110"/>
      <c r="E708" s="110"/>
      <c r="G708" s="112"/>
      <c r="L708" s="112"/>
    </row>
    <row r="709" ht="12.75" customHeight="1">
      <c r="D709" s="110"/>
      <c r="E709" s="110"/>
      <c r="G709" s="112"/>
      <c r="L709" s="112"/>
    </row>
    <row r="710" ht="12.75" customHeight="1">
      <c r="D710" s="110"/>
      <c r="E710" s="110"/>
      <c r="G710" s="112"/>
      <c r="L710" s="112"/>
    </row>
    <row r="711" ht="12.75" customHeight="1">
      <c r="D711" s="110"/>
      <c r="E711" s="110"/>
      <c r="G711" s="112"/>
      <c r="L711" s="112"/>
    </row>
    <row r="712" ht="12.75" customHeight="1">
      <c r="D712" s="110"/>
      <c r="E712" s="110"/>
      <c r="G712" s="112"/>
      <c r="L712" s="112"/>
    </row>
    <row r="713" ht="12.75" customHeight="1">
      <c r="D713" s="110"/>
      <c r="E713" s="110"/>
      <c r="G713" s="112"/>
      <c r="L713" s="112"/>
    </row>
    <row r="714" ht="12.75" customHeight="1">
      <c r="D714" s="110"/>
      <c r="E714" s="110"/>
      <c r="G714" s="112"/>
      <c r="L714" s="112"/>
    </row>
    <row r="715" ht="12.75" customHeight="1">
      <c r="D715" s="110"/>
      <c r="E715" s="110"/>
      <c r="G715" s="112"/>
      <c r="L715" s="112"/>
    </row>
    <row r="716" ht="12.75" customHeight="1">
      <c r="D716" s="110"/>
      <c r="E716" s="110"/>
      <c r="G716" s="112"/>
      <c r="L716" s="112"/>
    </row>
    <row r="717" ht="12.75" customHeight="1">
      <c r="D717" s="110"/>
      <c r="E717" s="110"/>
      <c r="G717" s="112"/>
      <c r="L717" s="112"/>
    </row>
    <row r="718" ht="12.75" customHeight="1">
      <c r="D718" s="110"/>
      <c r="E718" s="110"/>
      <c r="G718" s="112"/>
      <c r="L718" s="112"/>
    </row>
    <row r="719" ht="12.75" customHeight="1">
      <c r="D719" s="110"/>
      <c r="E719" s="110"/>
      <c r="G719" s="112"/>
      <c r="L719" s="112"/>
    </row>
    <row r="720" ht="12.75" customHeight="1">
      <c r="D720" s="110"/>
      <c r="E720" s="110"/>
      <c r="G720" s="112"/>
      <c r="L720" s="112"/>
    </row>
    <row r="721" ht="12.75" customHeight="1">
      <c r="D721" s="110"/>
      <c r="E721" s="110"/>
      <c r="G721" s="112"/>
      <c r="L721" s="112"/>
    </row>
    <row r="722" ht="12.75" customHeight="1">
      <c r="D722" s="110"/>
      <c r="E722" s="110"/>
      <c r="G722" s="112"/>
      <c r="L722" s="112"/>
    </row>
    <row r="723" ht="12.75" customHeight="1">
      <c r="D723" s="110"/>
      <c r="E723" s="110"/>
      <c r="G723" s="112"/>
      <c r="L723" s="112"/>
    </row>
    <row r="724" ht="12.75" customHeight="1">
      <c r="D724" s="110"/>
      <c r="E724" s="110"/>
      <c r="G724" s="112"/>
      <c r="L724" s="112"/>
    </row>
    <row r="725" ht="12.75" customHeight="1">
      <c r="D725" s="110"/>
      <c r="E725" s="110"/>
      <c r="G725" s="112"/>
      <c r="L725" s="112"/>
    </row>
    <row r="726" ht="12.75" customHeight="1">
      <c r="D726" s="110"/>
      <c r="E726" s="110"/>
      <c r="G726" s="112"/>
      <c r="L726" s="112"/>
    </row>
    <row r="727" ht="12.75" customHeight="1">
      <c r="D727" s="110"/>
      <c r="E727" s="110"/>
      <c r="G727" s="112"/>
      <c r="L727" s="112"/>
    </row>
    <row r="728" ht="12.75" customHeight="1">
      <c r="D728" s="110"/>
      <c r="E728" s="110"/>
      <c r="G728" s="112"/>
      <c r="L728" s="112"/>
    </row>
    <row r="729" ht="12.75" customHeight="1">
      <c r="D729" s="110"/>
      <c r="E729" s="110"/>
      <c r="G729" s="112"/>
      <c r="L729" s="112"/>
    </row>
    <row r="730" ht="12.75" customHeight="1">
      <c r="D730" s="110"/>
      <c r="E730" s="110"/>
      <c r="G730" s="112"/>
      <c r="L730" s="112"/>
    </row>
    <row r="731" ht="12.75" customHeight="1">
      <c r="D731" s="110"/>
      <c r="E731" s="110"/>
      <c r="G731" s="112"/>
      <c r="L731" s="112"/>
    </row>
    <row r="732" ht="12.75" customHeight="1">
      <c r="D732" s="110"/>
      <c r="E732" s="110"/>
      <c r="G732" s="112"/>
      <c r="L732" s="112"/>
    </row>
    <row r="733" ht="12.75" customHeight="1">
      <c r="D733" s="110"/>
      <c r="E733" s="110"/>
      <c r="G733" s="112"/>
      <c r="L733" s="112"/>
    </row>
    <row r="734" ht="12.75" customHeight="1">
      <c r="D734" s="110"/>
      <c r="E734" s="110"/>
      <c r="G734" s="112"/>
      <c r="L734" s="112"/>
    </row>
    <row r="735" ht="12.75" customHeight="1">
      <c r="D735" s="110"/>
      <c r="E735" s="110"/>
      <c r="G735" s="112"/>
      <c r="L735" s="112"/>
    </row>
    <row r="736" ht="12.75" customHeight="1">
      <c r="D736" s="110"/>
      <c r="E736" s="110"/>
      <c r="G736" s="112"/>
      <c r="L736" s="112"/>
    </row>
    <row r="737" ht="12.75" customHeight="1">
      <c r="D737" s="110"/>
      <c r="E737" s="110"/>
      <c r="G737" s="112"/>
      <c r="L737" s="112"/>
    </row>
    <row r="738" ht="12.75" customHeight="1">
      <c r="D738" s="110"/>
      <c r="E738" s="110"/>
      <c r="G738" s="112"/>
      <c r="L738" s="112"/>
    </row>
    <row r="739" ht="12.75" customHeight="1">
      <c r="D739" s="110"/>
      <c r="E739" s="110"/>
      <c r="G739" s="112"/>
      <c r="L739" s="112"/>
    </row>
    <row r="740" ht="12.75" customHeight="1">
      <c r="D740" s="110"/>
      <c r="E740" s="110"/>
      <c r="G740" s="112"/>
      <c r="L740" s="112"/>
    </row>
    <row r="741" ht="12.75" customHeight="1">
      <c r="D741" s="110"/>
      <c r="E741" s="110"/>
      <c r="G741" s="112"/>
      <c r="L741" s="112"/>
    </row>
    <row r="742" ht="12.75" customHeight="1">
      <c r="D742" s="110"/>
      <c r="E742" s="110"/>
      <c r="G742" s="112"/>
      <c r="L742" s="112"/>
    </row>
    <row r="743" ht="12.75" customHeight="1">
      <c r="D743" s="110"/>
      <c r="E743" s="110"/>
      <c r="G743" s="112"/>
      <c r="L743" s="112"/>
    </row>
    <row r="744" ht="12.75" customHeight="1">
      <c r="D744" s="110"/>
      <c r="E744" s="110"/>
      <c r="G744" s="112"/>
      <c r="L744" s="112"/>
    </row>
    <row r="745" ht="12.75" customHeight="1">
      <c r="D745" s="110"/>
      <c r="E745" s="110"/>
      <c r="G745" s="112"/>
      <c r="L745" s="112"/>
    </row>
    <row r="746" ht="12.75" customHeight="1">
      <c r="D746" s="110"/>
      <c r="E746" s="110"/>
      <c r="G746" s="112"/>
      <c r="L746" s="112"/>
    </row>
    <row r="747" ht="12.75" customHeight="1">
      <c r="D747" s="110"/>
      <c r="E747" s="110"/>
      <c r="G747" s="112"/>
      <c r="L747" s="112"/>
    </row>
    <row r="748" ht="12.75" customHeight="1">
      <c r="D748" s="110"/>
      <c r="E748" s="110"/>
      <c r="G748" s="112"/>
      <c r="L748" s="112"/>
    </row>
    <row r="749" ht="12.75" customHeight="1">
      <c r="D749" s="110"/>
      <c r="E749" s="110"/>
      <c r="G749" s="112"/>
      <c r="L749" s="112"/>
    </row>
    <row r="750" ht="12.75" customHeight="1">
      <c r="D750" s="110"/>
      <c r="E750" s="110"/>
      <c r="G750" s="112"/>
      <c r="L750" s="112"/>
    </row>
    <row r="751" ht="12.75" customHeight="1">
      <c r="D751" s="110"/>
      <c r="E751" s="110"/>
      <c r="G751" s="112"/>
      <c r="L751" s="112"/>
    </row>
    <row r="752" ht="12.75" customHeight="1">
      <c r="D752" s="110"/>
      <c r="E752" s="110"/>
      <c r="G752" s="112"/>
      <c r="L752" s="112"/>
    </row>
    <row r="753" ht="12.75" customHeight="1">
      <c r="D753" s="110"/>
      <c r="E753" s="110"/>
      <c r="G753" s="112"/>
      <c r="L753" s="112"/>
    </row>
    <row r="754" ht="12.75" customHeight="1">
      <c r="D754" s="110"/>
      <c r="E754" s="110"/>
      <c r="G754" s="112"/>
      <c r="L754" s="112"/>
    </row>
    <row r="755" ht="12.75" customHeight="1">
      <c r="D755" s="110"/>
      <c r="E755" s="110"/>
      <c r="G755" s="112"/>
      <c r="L755" s="112"/>
    </row>
    <row r="756" ht="12.75" customHeight="1">
      <c r="D756" s="110"/>
      <c r="E756" s="110"/>
      <c r="G756" s="112"/>
      <c r="L756" s="112"/>
    </row>
    <row r="757" ht="12.75" customHeight="1">
      <c r="D757" s="110"/>
      <c r="E757" s="110"/>
      <c r="G757" s="112"/>
      <c r="L757" s="112"/>
    </row>
    <row r="758" ht="12.75" customHeight="1">
      <c r="D758" s="110"/>
      <c r="E758" s="110"/>
      <c r="G758" s="112"/>
      <c r="L758" s="112"/>
    </row>
    <row r="759" ht="12.75" customHeight="1">
      <c r="D759" s="110"/>
      <c r="E759" s="110"/>
      <c r="G759" s="112"/>
      <c r="L759" s="112"/>
    </row>
    <row r="760" ht="12.75" customHeight="1">
      <c r="D760" s="110"/>
      <c r="E760" s="110"/>
      <c r="G760" s="112"/>
      <c r="L760" s="112"/>
    </row>
    <row r="761" ht="12.75" customHeight="1">
      <c r="D761" s="110"/>
      <c r="E761" s="110"/>
      <c r="G761" s="112"/>
      <c r="L761" s="112"/>
    </row>
    <row r="762" ht="12.75" customHeight="1">
      <c r="D762" s="110"/>
      <c r="E762" s="110"/>
      <c r="G762" s="112"/>
      <c r="L762" s="112"/>
    </row>
    <row r="763" ht="12.75" customHeight="1">
      <c r="D763" s="110"/>
      <c r="E763" s="110"/>
      <c r="G763" s="112"/>
      <c r="L763" s="112"/>
    </row>
    <row r="764" ht="12.75" customHeight="1">
      <c r="D764" s="110"/>
      <c r="E764" s="110"/>
      <c r="G764" s="112"/>
      <c r="L764" s="112"/>
    </row>
    <row r="765" ht="12.75" customHeight="1">
      <c r="D765" s="110"/>
      <c r="E765" s="110"/>
      <c r="G765" s="112"/>
      <c r="L765" s="112"/>
    </row>
    <row r="766" ht="12.75" customHeight="1">
      <c r="D766" s="110"/>
      <c r="E766" s="110"/>
      <c r="G766" s="112"/>
      <c r="L766" s="112"/>
    </row>
    <row r="767" ht="12.75" customHeight="1">
      <c r="D767" s="110"/>
      <c r="E767" s="110"/>
      <c r="G767" s="112"/>
      <c r="L767" s="112"/>
    </row>
    <row r="768" ht="12.75" customHeight="1">
      <c r="D768" s="110"/>
      <c r="E768" s="110"/>
      <c r="G768" s="112"/>
      <c r="L768" s="112"/>
    </row>
    <row r="769" ht="12.75" customHeight="1">
      <c r="D769" s="110"/>
      <c r="E769" s="110"/>
      <c r="G769" s="112"/>
      <c r="L769" s="112"/>
    </row>
    <row r="770" ht="12.75" customHeight="1">
      <c r="D770" s="110"/>
      <c r="E770" s="110"/>
      <c r="G770" s="112"/>
      <c r="L770" s="112"/>
    </row>
    <row r="771" ht="12.75" customHeight="1">
      <c r="D771" s="110"/>
      <c r="E771" s="110"/>
      <c r="G771" s="112"/>
      <c r="L771" s="112"/>
    </row>
    <row r="772" ht="12.75" customHeight="1">
      <c r="D772" s="110"/>
      <c r="E772" s="110"/>
      <c r="G772" s="112"/>
      <c r="L772" s="112"/>
    </row>
    <row r="773" ht="12.75" customHeight="1">
      <c r="D773" s="110"/>
      <c r="E773" s="110"/>
      <c r="G773" s="112"/>
      <c r="L773" s="112"/>
    </row>
    <row r="774" ht="12.75" customHeight="1">
      <c r="D774" s="110"/>
      <c r="E774" s="110"/>
      <c r="G774" s="112"/>
      <c r="L774" s="112"/>
    </row>
    <row r="775" ht="12.75" customHeight="1">
      <c r="D775" s="110"/>
      <c r="E775" s="110"/>
      <c r="G775" s="112"/>
      <c r="L775" s="112"/>
    </row>
    <row r="776" ht="12.75" customHeight="1">
      <c r="D776" s="110"/>
      <c r="E776" s="110"/>
      <c r="G776" s="112"/>
      <c r="L776" s="112"/>
    </row>
    <row r="777" ht="12.75" customHeight="1">
      <c r="D777" s="110"/>
      <c r="E777" s="110"/>
      <c r="G777" s="112"/>
      <c r="L777" s="112"/>
    </row>
    <row r="778" ht="12.75" customHeight="1">
      <c r="D778" s="110"/>
      <c r="E778" s="110"/>
      <c r="G778" s="112"/>
      <c r="L778" s="112"/>
    </row>
    <row r="779" ht="12.75" customHeight="1">
      <c r="D779" s="110"/>
      <c r="E779" s="110"/>
      <c r="G779" s="112"/>
      <c r="L779" s="112"/>
    </row>
    <row r="780" ht="12.75" customHeight="1">
      <c r="D780" s="110"/>
      <c r="E780" s="110"/>
      <c r="G780" s="112"/>
      <c r="L780" s="112"/>
    </row>
    <row r="781" ht="12.75" customHeight="1">
      <c r="D781" s="110"/>
      <c r="E781" s="110"/>
      <c r="G781" s="112"/>
      <c r="L781" s="112"/>
    </row>
    <row r="782" ht="12.75" customHeight="1">
      <c r="D782" s="110"/>
      <c r="E782" s="110"/>
      <c r="G782" s="112"/>
      <c r="L782" s="112"/>
    </row>
    <row r="783" ht="12.75" customHeight="1">
      <c r="D783" s="110"/>
      <c r="E783" s="110"/>
      <c r="G783" s="112"/>
      <c r="L783" s="112"/>
    </row>
    <row r="784" ht="12.75" customHeight="1">
      <c r="D784" s="110"/>
      <c r="E784" s="110"/>
      <c r="G784" s="112"/>
      <c r="L784" s="112"/>
    </row>
    <row r="785" ht="12.75" customHeight="1">
      <c r="D785" s="110"/>
      <c r="E785" s="110"/>
      <c r="G785" s="112"/>
      <c r="L785" s="112"/>
    </row>
    <row r="786" ht="12.75" customHeight="1">
      <c r="D786" s="110"/>
      <c r="E786" s="110"/>
      <c r="G786" s="112"/>
      <c r="L786" s="112"/>
    </row>
    <row r="787" ht="12.75" customHeight="1">
      <c r="D787" s="110"/>
      <c r="E787" s="110"/>
      <c r="G787" s="112"/>
      <c r="L787" s="112"/>
    </row>
    <row r="788" ht="12.75" customHeight="1">
      <c r="D788" s="110"/>
      <c r="E788" s="110"/>
      <c r="G788" s="112"/>
      <c r="L788" s="112"/>
    </row>
    <row r="789" ht="12.75" customHeight="1">
      <c r="D789" s="110"/>
      <c r="E789" s="110"/>
      <c r="G789" s="112"/>
      <c r="L789" s="112"/>
    </row>
    <row r="790" ht="12.75" customHeight="1">
      <c r="D790" s="110"/>
      <c r="E790" s="110"/>
      <c r="G790" s="112"/>
      <c r="L790" s="112"/>
    </row>
    <row r="791" ht="12.75" customHeight="1">
      <c r="D791" s="110"/>
      <c r="E791" s="110"/>
      <c r="G791" s="112"/>
      <c r="L791" s="112"/>
    </row>
    <row r="792" ht="12.75" customHeight="1">
      <c r="D792" s="110"/>
      <c r="E792" s="110"/>
      <c r="G792" s="112"/>
      <c r="L792" s="112"/>
    </row>
    <row r="793" ht="12.75" customHeight="1">
      <c r="D793" s="110"/>
      <c r="E793" s="110"/>
      <c r="G793" s="112"/>
      <c r="L793" s="112"/>
    </row>
    <row r="794" ht="12.75" customHeight="1">
      <c r="D794" s="110"/>
      <c r="E794" s="110"/>
      <c r="G794" s="112"/>
      <c r="L794" s="112"/>
    </row>
    <row r="795" ht="12.75" customHeight="1">
      <c r="D795" s="110"/>
      <c r="E795" s="110"/>
      <c r="G795" s="112"/>
      <c r="L795" s="112"/>
    </row>
    <row r="796" ht="12.75" customHeight="1">
      <c r="D796" s="110"/>
      <c r="E796" s="110"/>
      <c r="G796" s="112"/>
      <c r="L796" s="112"/>
    </row>
    <row r="797" ht="12.75" customHeight="1">
      <c r="D797" s="110"/>
      <c r="E797" s="110"/>
      <c r="G797" s="112"/>
      <c r="L797" s="112"/>
    </row>
    <row r="798" ht="12.75" customHeight="1">
      <c r="D798" s="110"/>
      <c r="E798" s="110"/>
      <c r="G798" s="112"/>
      <c r="L798" s="112"/>
    </row>
    <row r="799" ht="12.75" customHeight="1">
      <c r="D799" s="110"/>
      <c r="E799" s="110"/>
      <c r="G799" s="112"/>
      <c r="L799" s="112"/>
    </row>
    <row r="800" ht="12.75" customHeight="1">
      <c r="D800" s="110"/>
      <c r="E800" s="110"/>
      <c r="G800" s="112"/>
      <c r="L800" s="112"/>
    </row>
    <row r="801" ht="12.75" customHeight="1">
      <c r="D801" s="110"/>
      <c r="E801" s="110"/>
      <c r="G801" s="112"/>
      <c r="L801" s="112"/>
    </row>
    <row r="802" ht="12.75" customHeight="1">
      <c r="D802" s="110"/>
      <c r="E802" s="110"/>
      <c r="G802" s="112"/>
      <c r="L802" s="112"/>
    </row>
    <row r="803" ht="12.75" customHeight="1">
      <c r="D803" s="110"/>
      <c r="E803" s="110"/>
      <c r="G803" s="112"/>
      <c r="L803" s="112"/>
    </row>
    <row r="804" ht="12.75" customHeight="1">
      <c r="D804" s="110"/>
      <c r="E804" s="110"/>
      <c r="G804" s="112"/>
      <c r="L804" s="112"/>
    </row>
    <row r="805" ht="12.75" customHeight="1">
      <c r="D805" s="110"/>
      <c r="E805" s="110"/>
      <c r="G805" s="112"/>
      <c r="L805" s="112"/>
    </row>
    <row r="806" ht="12.75" customHeight="1">
      <c r="D806" s="110"/>
      <c r="E806" s="110"/>
      <c r="G806" s="112"/>
      <c r="L806" s="112"/>
    </row>
    <row r="807" ht="12.75" customHeight="1">
      <c r="D807" s="110"/>
      <c r="E807" s="110"/>
      <c r="G807" s="112"/>
      <c r="L807" s="112"/>
    </row>
    <row r="808" ht="12.75" customHeight="1">
      <c r="D808" s="110"/>
      <c r="E808" s="110"/>
      <c r="G808" s="112"/>
      <c r="L808" s="112"/>
    </row>
    <row r="809" ht="12.75" customHeight="1">
      <c r="D809" s="110"/>
      <c r="E809" s="110"/>
      <c r="G809" s="112"/>
      <c r="L809" s="112"/>
    </row>
    <row r="810" ht="12.75" customHeight="1">
      <c r="D810" s="110"/>
      <c r="E810" s="110"/>
      <c r="G810" s="112"/>
      <c r="L810" s="112"/>
    </row>
    <row r="811" ht="12.75" customHeight="1">
      <c r="D811" s="110"/>
      <c r="E811" s="110"/>
      <c r="G811" s="112"/>
      <c r="L811" s="112"/>
    </row>
    <row r="812" ht="12.75" customHeight="1">
      <c r="D812" s="110"/>
      <c r="E812" s="110"/>
      <c r="G812" s="112"/>
      <c r="L812" s="112"/>
    </row>
    <row r="813" ht="12.75" customHeight="1">
      <c r="D813" s="110"/>
      <c r="E813" s="110"/>
      <c r="G813" s="112"/>
      <c r="L813" s="112"/>
    </row>
    <row r="814" ht="12.75" customHeight="1">
      <c r="D814" s="110"/>
      <c r="E814" s="110"/>
      <c r="G814" s="112"/>
      <c r="L814" s="112"/>
    </row>
    <row r="815" ht="12.75" customHeight="1">
      <c r="D815" s="110"/>
      <c r="E815" s="110"/>
      <c r="G815" s="112"/>
      <c r="L815" s="112"/>
    </row>
    <row r="816" ht="12.75" customHeight="1">
      <c r="D816" s="110"/>
      <c r="E816" s="110"/>
      <c r="G816" s="112"/>
      <c r="L816" s="112"/>
    </row>
    <row r="817" ht="12.75" customHeight="1">
      <c r="D817" s="110"/>
      <c r="E817" s="110"/>
      <c r="G817" s="112"/>
      <c r="L817" s="112"/>
    </row>
    <row r="818" ht="12.75" customHeight="1">
      <c r="D818" s="110"/>
      <c r="E818" s="110"/>
      <c r="G818" s="112"/>
      <c r="L818" s="112"/>
    </row>
    <row r="819" ht="12.75" customHeight="1">
      <c r="D819" s="110"/>
      <c r="E819" s="110"/>
      <c r="G819" s="112"/>
      <c r="L819" s="112"/>
    </row>
    <row r="820" ht="12.75" customHeight="1">
      <c r="D820" s="110"/>
      <c r="E820" s="110"/>
      <c r="G820" s="112"/>
      <c r="L820" s="112"/>
    </row>
    <row r="821" ht="12.75" customHeight="1">
      <c r="D821" s="110"/>
      <c r="E821" s="110"/>
      <c r="G821" s="112"/>
      <c r="L821" s="112"/>
    </row>
    <row r="822" ht="12.75" customHeight="1">
      <c r="D822" s="110"/>
      <c r="E822" s="110"/>
      <c r="G822" s="112"/>
      <c r="L822" s="112"/>
    </row>
    <row r="823" ht="12.75" customHeight="1">
      <c r="D823" s="110"/>
      <c r="E823" s="110"/>
      <c r="G823" s="112"/>
      <c r="L823" s="112"/>
    </row>
    <row r="824" ht="12.75" customHeight="1">
      <c r="D824" s="110"/>
      <c r="E824" s="110"/>
      <c r="G824" s="112"/>
      <c r="L824" s="112"/>
    </row>
    <row r="825" ht="12.75" customHeight="1">
      <c r="D825" s="110"/>
      <c r="E825" s="110"/>
      <c r="G825" s="112"/>
      <c r="L825" s="112"/>
    </row>
    <row r="826" ht="12.75" customHeight="1">
      <c r="D826" s="110"/>
      <c r="E826" s="110"/>
      <c r="G826" s="112"/>
      <c r="L826" s="112"/>
    </row>
    <row r="827" ht="12.75" customHeight="1">
      <c r="D827" s="110"/>
      <c r="E827" s="110"/>
      <c r="G827" s="112"/>
      <c r="L827" s="112"/>
    </row>
    <row r="828" ht="12.75" customHeight="1">
      <c r="D828" s="110"/>
      <c r="E828" s="110"/>
      <c r="G828" s="112"/>
      <c r="L828" s="112"/>
    </row>
    <row r="829" ht="12.75" customHeight="1">
      <c r="D829" s="110"/>
      <c r="E829" s="110"/>
      <c r="G829" s="112"/>
      <c r="L829" s="112"/>
    </row>
    <row r="830" ht="12.75" customHeight="1">
      <c r="D830" s="110"/>
      <c r="E830" s="110"/>
      <c r="G830" s="112"/>
      <c r="L830" s="112"/>
    </row>
    <row r="831" ht="12.75" customHeight="1">
      <c r="D831" s="110"/>
      <c r="E831" s="110"/>
      <c r="G831" s="112"/>
      <c r="L831" s="112"/>
    </row>
    <row r="832" ht="12.75" customHeight="1">
      <c r="D832" s="110"/>
      <c r="E832" s="110"/>
      <c r="G832" s="112"/>
      <c r="L832" s="112"/>
    </row>
    <row r="833" ht="12.75" customHeight="1">
      <c r="D833" s="110"/>
      <c r="E833" s="110"/>
      <c r="G833" s="112"/>
      <c r="L833" s="112"/>
    </row>
    <row r="834" ht="12.75" customHeight="1">
      <c r="D834" s="110"/>
      <c r="E834" s="110"/>
      <c r="G834" s="112"/>
      <c r="L834" s="112"/>
    </row>
    <row r="835" ht="12.75" customHeight="1">
      <c r="D835" s="110"/>
      <c r="E835" s="110"/>
      <c r="G835" s="112"/>
      <c r="L835" s="112"/>
    </row>
  </sheetData>
  <mergeCells count="127">
    <mergeCell ref="P34:Q34"/>
    <mergeCell ref="P35:Q35"/>
    <mergeCell ref="P36:Q36"/>
    <mergeCell ref="P31:Q31"/>
    <mergeCell ref="R31:S31"/>
    <mergeCell ref="P32:Q32"/>
    <mergeCell ref="R32:S32"/>
    <mergeCell ref="P33:Q33"/>
    <mergeCell ref="R33:S33"/>
    <mergeCell ref="R34:S34"/>
    <mergeCell ref="P39:Q39"/>
    <mergeCell ref="P40:Q40"/>
    <mergeCell ref="R35:S35"/>
    <mergeCell ref="R36:S36"/>
    <mergeCell ref="P37:Q37"/>
    <mergeCell ref="R37:S37"/>
    <mergeCell ref="P38:Q38"/>
    <mergeCell ref="R38:S38"/>
    <mergeCell ref="R39:S39"/>
    <mergeCell ref="R40:S40"/>
    <mergeCell ref="P43:Q43"/>
    <mergeCell ref="P44:Q44"/>
    <mergeCell ref="R44:S44"/>
    <mergeCell ref="B40:B43"/>
    <mergeCell ref="C40:C43"/>
    <mergeCell ref="P41:Q41"/>
    <mergeCell ref="R41:S41"/>
    <mergeCell ref="P42:Q42"/>
    <mergeCell ref="R42:S42"/>
    <mergeCell ref="R43:S43"/>
    <mergeCell ref="P47:Q47"/>
    <mergeCell ref="P48:Q48"/>
    <mergeCell ref="R48:S48"/>
    <mergeCell ref="B44:B47"/>
    <mergeCell ref="C44:C47"/>
    <mergeCell ref="P45:Q45"/>
    <mergeCell ref="R45:S45"/>
    <mergeCell ref="P46:Q46"/>
    <mergeCell ref="R46:S46"/>
    <mergeCell ref="R47:S47"/>
    <mergeCell ref="P51:Q51"/>
    <mergeCell ref="P52:Q52"/>
    <mergeCell ref="R52:S52"/>
    <mergeCell ref="B48:B51"/>
    <mergeCell ref="C48:C51"/>
    <mergeCell ref="P49:Q49"/>
    <mergeCell ref="R49:S49"/>
    <mergeCell ref="P50:Q50"/>
    <mergeCell ref="R50:S50"/>
    <mergeCell ref="R51:S51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28:B231"/>
    <mergeCell ref="B232:B235"/>
    <mergeCell ref="B236:B239"/>
    <mergeCell ref="B240:B243"/>
    <mergeCell ref="B244:B247"/>
    <mergeCell ref="B200:B203"/>
    <mergeCell ref="B204:B207"/>
    <mergeCell ref="B208:B211"/>
    <mergeCell ref="B212:B215"/>
    <mergeCell ref="B216:B219"/>
    <mergeCell ref="B220:B223"/>
    <mergeCell ref="B224:B227"/>
    <mergeCell ref="B9:B12"/>
    <mergeCell ref="C9:C12"/>
    <mergeCell ref="B13:B16"/>
    <mergeCell ref="C13:C16"/>
    <mergeCell ref="B17:B20"/>
    <mergeCell ref="C17:C20"/>
    <mergeCell ref="B21:B24"/>
    <mergeCell ref="C21:C24"/>
    <mergeCell ref="F1:G1"/>
    <mergeCell ref="R1:S1"/>
    <mergeCell ref="F2:G2"/>
    <mergeCell ref="R2:S2"/>
    <mergeCell ref="A5:A28"/>
    <mergeCell ref="B5:B8"/>
    <mergeCell ref="C5:C8"/>
    <mergeCell ref="B52:B55"/>
    <mergeCell ref="C52:C55"/>
    <mergeCell ref="P53:Q53"/>
    <mergeCell ref="R53:S53"/>
    <mergeCell ref="P54:Q54"/>
    <mergeCell ref="R54:S54"/>
    <mergeCell ref="P55:Q55"/>
    <mergeCell ref="R55:S55"/>
    <mergeCell ref="B25:B28"/>
    <mergeCell ref="C25:C28"/>
    <mergeCell ref="A32:A55"/>
    <mergeCell ref="B32:B35"/>
    <mergeCell ref="C32:C35"/>
    <mergeCell ref="B36:B39"/>
    <mergeCell ref="C36:C39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2" manualBreakCount="2">
    <brk id="83" man="1"/>
    <brk id="29" man="1"/>
  </rowBreaks>
  <colBreaks count="2" manualBreakCount="2">
    <brk man="1"/>
    <brk id="1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3" width="12.57"/>
    <col customWidth="1" hidden="1" min="14" max="14" width="12.57"/>
    <col customWidth="1" min="15" max="15" width="12.57"/>
    <col customWidth="1" min="16" max="16" width="12.71"/>
    <col customWidth="1" min="17" max="17" width="15.14"/>
    <col customWidth="1" min="18" max="18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SUMIF(E44:E79,"Desinsetização Semestral",O44:P79)</f>
        <v>18047.84</v>
      </c>
      <c r="G1" s="22"/>
      <c r="H1" s="23"/>
      <c r="I1" s="23"/>
      <c r="J1" s="23"/>
      <c r="K1" s="24"/>
      <c r="L1" s="23"/>
      <c r="M1" s="23"/>
      <c r="N1" s="23"/>
      <c r="O1" s="23"/>
      <c r="P1" s="23"/>
      <c r="Q1" s="25"/>
      <c r="R1" s="26"/>
    </row>
    <row r="2" ht="20.25" customHeight="1">
      <c r="A2" s="27" t="s">
        <v>14</v>
      </c>
      <c r="B2" s="28"/>
      <c r="C2" s="28"/>
      <c r="D2" s="29"/>
      <c r="E2" s="29"/>
      <c r="F2" s="30">
        <f>SUM(O44:O79)-F1</f>
        <v>37029.48</v>
      </c>
      <c r="G2" s="31"/>
      <c r="H2" s="28"/>
      <c r="I2" s="28"/>
      <c r="J2" s="28"/>
      <c r="K2" s="32"/>
      <c r="L2" s="28"/>
      <c r="M2" s="28"/>
      <c r="N2" s="28"/>
      <c r="O2" s="28"/>
      <c r="P2" s="28"/>
      <c r="Q2" s="33"/>
      <c r="R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8"/>
      <c r="L3" s="36"/>
      <c r="M3" s="37"/>
      <c r="N3" s="35"/>
      <c r="O3" s="37"/>
      <c r="P3" s="37"/>
      <c r="Q3" s="36"/>
      <c r="R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4" t="s">
        <v>27</v>
      </c>
      <c r="L4" s="41" t="s">
        <v>28</v>
      </c>
      <c r="M4" s="43" t="s">
        <v>29</v>
      </c>
      <c r="N4" s="45"/>
      <c r="O4" s="43" t="s">
        <v>30</v>
      </c>
      <c r="P4" s="43" t="s">
        <v>31</v>
      </c>
      <c r="Q4" s="41" t="s">
        <v>138</v>
      </c>
      <c r="R4" s="46" t="s">
        <v>139</v>
      </c>
    </row>
    <row r="5" ht="24.0" customHeight="1">
      <c r="A5" s="226">
        <v>6.0</v>
      </c>
      <c r="B5" s="226">
        <v>88.0</v>
      </c>
      <c r="C5" s="227" t="s">
        <v>140</v>
      </c>
      <c r="D5" s="228">
        <v>5.0</v>
      </c>
      <c r="E5" s="229" t="s">
        <v>35</v>
      </c>
      <c r="F5" s="230">
        <v>1615.94</v>
      </c>
      <c r="G5" s="192">
        <v>2800.0</v>
      </c>
      <c r="H5" s="193">
        <v>3231.88</v>
      </c>
      <c r="I5" s="194">
        <v>3200.0</v>
      </c>
      <c r="J5" s="194">
        <v>3231.88</v>
      </c>
      <c r="K5" s="194">
        <v>1580.03</v>
      </c>
      <c r="L5" s="250">
        <f>1.28409*K5</f>
        <v>2028.900723</v>
      </c>
      <c r="M5" s="195">
        <v>603.5</v>
      </c>
      <c r="N5" s="196"/>
      <c r="O5" s="197">
        <f t="shared" ref="O5:O40" si="1">IF(SUM(F5:N5)&gt;0,ROUND(AVERAGE(F5:N5),2),"")</f>
        <v>2286.52</v>
      </c>
      <c r="P5" s="198">
        <f t="shared" ref="P5:P40" si="2">IF(COUNTA(F5:N5)=1,O5,(IF(SUM(F5:N5)&gt;0,ROUND(STDEV(F5:N5),2),"")))</f>
        <v>980.76</v>
      </c>
      <c r="Q5" s="199">
        <f t="shared" ref="Q5:Q40" si="3">IF(SUM(O5:P5)&gt;0,O5-P5,"")</f>
        <v>1305.76</v>
      </c>
      <c r="R5" s="200">
        <f t="shared" ref="R5:R40" si="4">IF(SUM(O5:P5)&gt;0,SUM(O5:P5),"")</f>
        <v>3267.28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1975.04</v>
      </c>
      <c r="G6" s="202">
        <v>2520.0</v>
      </c>
      <c r="H6" s="203">
        <v>3231.88</v>
      </c>
      <c r="I6" s="204">
        <v>1600.0</v>
      </c>
      <c r="J6" s="204">
        <v>3231.88</v>
      </c>
      <c r="K6" s="140"/>
      <c r="L6" s="140"/>
      <c r="M6" s="205">
        <v>548.63</v>
      </c>
      <c r="N6" s="143"/>
      <c r="O6" s="144">
        <f t="shared" si="1"/>
        <v>2184.57</v>
      </c>
      <c r="P6" s="206">
        <f t="shared" si="2"/>
        <v>1036.16</v>
      </c>
      <c r="Q6" s="141">
        <f t="shared" si="3"/>
        <v>1148.41</v>
      </c>
      <c r="R6" s="207">
        <f t="shared" si="4"/>
        <v>3220.73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527.39</v>
      </c>
      <c r="G7" s="210">
        <v>1476.0</v>
      </c>
      <c r="H7" s="211">
        <v>1898.6</v>
      </c>
      <c r="I7" s="211">
        <v>980.0</v>
      </c>
      <c r="J7" s="211">
        <v>1898.6</v>
      </c>
      <c r="K7" s="212"/>
      <c r="L7" s="212"/>
      <c r="M7" s="213"/>
      <c r="N7" s="214"/>
      <c r="O7" s="215">
        <f t="shared" si="1"/>
        <v>1356.12</v>
      </c>
      <c r="P7" s="216">
        <f t="shared" si="2"/>
        <v>598.16</v>
      </c>
      <c r="Q7" s="217">
        <f t="shared" si="3"/>
        <v>757.96</v>
      </c>
      <c r="R7" s="218">
        <f t="shared" si="4"/>
        <v>1954.28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444.43</v>
      </c>
      <c r="G8" s="221">
        <v>1116.0</v>
      </c>
      <c r="H8" s="222">
        <v>1333.27</v>
      </c>
      <c r="I8" s="223">
        <v>700.0</v>
      </c>
      <c r="J8" s="222">
        <v>1333.28</v>
      </c>
      <c r="K8" s="154"/>
      <c r="L8" s="154"/>
      <c r="M8" s="156"/>
      <c r="N8" s="157"/>
      <c r="O8" s="158">
        <f t="shared" si="1"/>
        <v>985.4</v>
      </c>
      <c r="P8" s="224">
        <f t="shared" si="2"/>
        <v>397.87</v>
      </c>
      <c r="Q8" s="160">
        <f t="shared" si="3"/>
        <v>587.53</v>
      </c>
      <c r="R8" s="225">
        <f t="shared" si="4"/>
        <v>1383.27</v>
      </c>
    </row>
    <row r="9" ht="24.0" customHeight="1">
      <c r="A9" s="63"/>
      <c r="B9" s="226">
        <v>89.0</v>
      </c>
      <c r="C9" s="227" t="s">
        <v>141</v>
      </c>
      <c r="D9" s="228">
        <v>5.0</v>
      </c>
      <c r="E9" s="229" t="s">
        <v>35</v>
      </c>
      <c r="F9" s="230">
        <v>2001.6</v>
      </c>
      <c r="G9" s="192">
        <v>3150.0</v>
      </c>
      <c r="H9" s="193">
        <v>4003.2</v>
      </c>
      <c r="I9" s="194">
        <v>3500.0</v>
      </c>
      <c r="J9" s="194">
        <v>4003.2</v>
      </c>
      <c r="K9" s="194">
        <v>1957.12</v>
      </c>
      <c r="L9" s="250">
        <f>1.28409*K9</f>
        <v>2513.118221</v>
      </c>
      <c r="M9" s="195">
        <v>603.5</v>
      </c>
      <c r="N9" s="196"/>
      <c r="O9" s="197">
        <f t="shared" si="1"/>
        <v>2716.47</v>
      </c>
      <c r="P9" s="198">
        <f t="shared" si="2"/>
        <v>1177.58</v>
      </c>
      <c r="Q9" s="199">
        <f t="shared" si="3"/>
        <v>1538.89</v>
      </c>
      <c r="R9" s="200">
        <f t="shared" si="4"/>
        <v>3894.05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2446.4</v>
      </c>
      <c r="G10" s="202">
        <v>2835.0</v>
      </c>
      <c r="H10" s="203">
        <v>4003.2</v>
      </c>
      <c r="I10" s="204">
        <v>1750.0</v>
      </c>
      <c r="J10" s="204">
        <v>4003.2</v>
      </c>
      <c r="K10" s="140"/>
      <c r="L10" s="140"/>
      <c r="M10" s="205">
        <v>609.52</v>
      </c>
      <c r="N10" s="143"/>
      <c r="O10" s="144">
        <f t="shared" si="1"/>
        <v>2607.89</v>
      </c>
      <c r="P10" s="206">
        <f t="shared" si="2"/>
        <v>1319.16</v>
      </c>
      <c r="Q10" s="141">
        <f t="shared" si="3"/>
        <v>1288.73</v>
      </c>
      <c r="R10" s="207">
        <f t="shared" si="4"/>
        <v>3927.05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874.6</v>
      </c>
      <c r="G11" s="210">
        <v>1836.0</v>
      </c>
      <c r="H11" s="211">
        <v>3148.56</v>
      </c>
      <c r="I11" s="211">
        <v>1189.46</v>
      </c>
      <c r="J11" s="211">
        <v>3148.56</v>
      </c>
      <c r="K11" s="212"/>
      <c r="L11" s="212"/>
      <c r="M11" s="213"/>
      <c r="N11" s="214"/>
      <c r="O11" s="215">
        <f t="shared" si="1"/>
        <v>2039.44</v>
      </c>
      <c r="P11" s="216">
        <f t="shared" si="2"/>
        <v>1070.16</v>
      </c>
      <c r="Q11" s="217">
        <f t="shared" si="3"/>
        <v>969.28</v>
      </c>
      <c r="R11" s="218">
        <f t="shared" si="4"/>
        <v>3109.6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284.88</v>
      </c>
      <c r="G12" s="221">
        <v>930.0</v>
      </c>
      <c r="H12" s="222">
        <v>859.38</v>
      </c>
      <c r="I12" s="223">
        <v>550.0</v>
      </c>
      <c r="J12" s="222">
        <v>854.64</v>
      </c>
      <c r="K12" s="154"/>
      <c r="L12" s="154"/>
      <c r="M12" s="156"/>
      <c r="N12" s="157"/>
      <c r="O12" s="158">
        <f t="shared" si="1"/>
        <v>695.78</v>
      </c>
      <c r="P12" s="224">
        <f t="shared" si="2"/>
        <v>272.47</v>
      </c>
      <c r="Q12" s="160">
        <f t="shared" si="3"/>
        <v>423.31</v>
      </c>
      <c r="R12" s="225">
        <f t="shared" si="4"/>
        <v>968.25</v>
      </c>
    </row>
    <row r="13" ht="24.0" customHeight="1">
      <c r="A13" s="63"/>
      <c r="B13" s="226">
        <v>90.0</v>
      </c>
      <c r="C13" s="227" t="s">
        <v>142</v>
      </c>
      <c r="D13" s="228">
        <v>5.0</v>
      </c>
      <c r="E13" s="229" t="s">
        <v>35</v>
      </c>
      <c r="F13" s="230">
        <v>1089.0</v>
      </c>
      <c r="G13" s="192">
        <v>2350.0</v>
      </c>
      <c r="H13" s="193">
        <v>2178.0</v>
      </c>
      <c r="I13" s="194">
        <v>3800.0</v>
      </c>
      <c r="J13" s="194">
        <v>2178.0</v>
      </c>
      <c r="K13" s="194">
        <v>1064.8</v>
      </c>
      <c r="L13" s="250">
        <f>1.28409*K13</f>
        <v>1367.299032</v>
      </c>
      <c r="M13" s="195">
        <v>609.52</v>
      </c>
      <c r="N13" s="196"/>
      <c r="O13" s="197">
        <f t="shared" si="1"/>
        <v>1829.58</v>
      </c>
      <c r="P13" s="198">
        <f t="shared" si="2"/>
        <v>1016.42</v>
      </c>
      <c r="Q13" s="199">
        <f t="shared" si="3"/>
        <v>813.16</v>
      </c>
      <c r="R13" s="200">
        <f t="shared" si="4"/>
        <v>2846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1331.0</v>
      </c>
      <c r="G14" s="202">
        <v>2115.0</v>
      </c>
      <c r="H14" s="203">
        <v>2178.0</v>
      </c>
      <c r="I14" s="204">
        <v>1900.0</v>
      </c>
      <c r="J14" s="204">
        <v>2178.0</v>
      </c>
      <c r="K14" s="140"/>
      <c r="L14" s="140"/>
      <c r="M14" s="205">
        <v>609.52</v>
      </c>
      <c r="N14" s="143"/>
      <c r="O14" s="144">
        <f t="shared" si="1"/>
        <v>1718.59</v>
      </c>
      <c r="P14" s="206">
        <f t="shared" si="2"/>
        <v>631.26</v>
      </c>
      <c r="Q14" s="141">
        <f t="shared" si="3"/>
        <v>1087.33</v>
      </c>
      <c r="R14" s="207">
        <f t="shared" si="4"/>
        <v>2349.85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391.1</v>
      </c>
      <c r="G15" s="210">
        <v>1116.0</v>
      </c>
      <c r="H15" s="211">
        <v>1407.96</v>
      </c>
      <c r="I15" s="211">
        <v>800.0</v>
      </c>
      <c r="J15" s="211">
        <v>1407.96</v>
      </c>
      <c r="K15" s="212"/>
      <c r="L15" s="212"/>
      <c r="M15" s="213"/>
      <c r="N15" s="214"/>
      <c r="O15" s="215">
        <f t="shared" si="1"/>
        <v>1024.6</v>
      </c>
      <c r="P15" s="216">
        <f t="shared" si="2"/>
        <v>434.18</v>
      </c>
      <c r="Q15" s="217">
        <f t="shared" si="3"/>
        <v>590.42</v>
      </c>
      <c r="R15" s="218">
        <f t="shared" si="4"/>
        <v>1458.78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256.68</v>
      </c>
      <c r="G16" s="221">
        <v>930.0</v>
      </c>
      <c r="H16" s="222">
        <v>770.04</v>
      </c>
      <c r="I16" s="223">
        <v>550.0</v>
      </c>
      <c r="J16" s="222">
        <v>770.04</v>
      </c>
      <c r="K16" s="154"/>
      <c r="L16" s="154"/>
      <c r="M16" s="156"/>
      <c r="N16" s="157"/>
      <c r="O16" s="158">
        <f t="shared" si="1"/>
        <v>655.35</v>
      </c>
      <c r="P16" s="224">
        <f t="shared" si="2"/>
        <v>260.66</v>
      </c>
      <c r="Q16" s="160">
        <f t="shared" si="3"/>
        <v>394.69</v>
      </c>
      <c r="R16" s="225">
        <f t="shared" si="4"/>
        <v>916.01</v>
      </c>
    </row>
    <row r="17" ht="24.0" customHeight="1">
      <c r="A17" s="63"/>
      <c r="B17" s="226">
        <v>91.0</v>
      </c>
      <c r="C17" s="227" t="s">
        <v>143</v>
      </c>
      <c r="D17" s="228">
        <v>5.0</v>
      </c>
      <c r="E17" s="229" t="s">
        <v>35</v>
      </c>
      <c r="F17" s="230">
        <v>4452.52</v>
      </c>
      <c r="G17" s="192">
        <v>3700.0</v>
      </c>
      <c r="H17" s="193">
        <v>8905.03</v>
      </c>
      <c r="I17" s="194">
        <v>4900.0</v>
      </c>
      <c r="J17" s="194">
        <v>8905.03</v>
      </c>
      <c r="K17" s="194">
        <v>4353.57</v>
      </c>
      <c r="L17" s="250">
        <f>1.28409*K17</f>
        <v>5590.375701</v>
      </c>
      <c r="M17" s="195">
        <v>877.81</v>
      </c>
      <c r="N17" s="196"/>
      <c r="O17" s="197">
        <f t="shared" si="1"/>
        <v>5210.54</v>
      </c>
      <c r="P17" s="198">
        <f t="shared" si="2"/>
        <v>2670.01</v>
      </c>
      <c r="Q17" s="199">
        <f t="shared" si="3"/>
        <v>2540.53</v>
      </c>
      <c r="R17" s="200">
        <f t="shared" si="4"/>
        <v>7880.55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5441.96</v>
      </c>
      <c r="G18" s="202">
        <v>3330.0</v>
      </c>
      <c r="H18" s="203">
        <v>8905.03</v>
      </c>
      <c r="I18" s="204">
        <v>2450.0</v>
      </c>
      <c r="J18" s="204">
        <v>8905.03</v>
      </c>
      <c r="K18" s="140"/>
      <c r="L18" s="140"/>
      <c r="M18" s="205">
        <v>658.36</v>
      </c>
      <c r="N18" s="143"/>
      <c r="O18" s="144">
        <f t="shared" si="1"/>
        <v>4948.4</v>
      </c>
      <c r="P18" s="206">
        <f t="shared" si="2"/>
        <v>3429.84</v>
      </c>
      <c r="Q18" s="141">
        <f t="shared" si="3"/>
        <v>1518.56</v>
      </c>
      <c r="R18" s="207">
        <f t="shared" si="4"/>
        <v>8378.24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1875.14</v>
      </c>
      <c r="G19" s="210">
        <v>3276.0</v>
      </c>
      <c r="H19" s="211">
        <v>6750.48</v>
      </c>
      <c r="I19" s="211">
        <v>2550.18</v>
      </c>
      <c r="J19" s="211">
        <v>6750.49</v>
      </c>
      <c r="K19" s="212"/>
      <c r="L19" s="212"/>
      <c r="M19" s="213"/>
      <c r="N19" s="214"/>
      <c r="O19" s="215">
        <f t="shared" si="1"/>
        <v>4240.46</v>
      </c>
      <c r="P19" s="216">
        <f t="shared" si="2"/>
        <v>2344.27</v>
      </c>
      <c r="Q19" s="217">
        <f t="shared" si="3"/>
        <v>1896.19</v>
      </c>
      <c r="R19" s="218">
        <f t="shared" si="4"/>
        <v>6584.73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718.18</v>
      </c>
      <c r="G20" s="221">
        <v>1476.0</v>
      </c>
      <c r="H20" s="222">
        <v>2154.54</v>
      </c>
      <c r="I20" s="223">
        <v>1200.0</v>
      </c>
      <c r="J20" s="222">
        <v>2154.55</v>
      </c>
      <c r="K20" s="154"/>
      <c r="L20" s="154"/>
      <c r="M20" s="156"/>
      <c r="N20" s="157"/>
      <c r="O20" s="158">
        <f t="shared" si="1"/>
        <v>1540.65</v>
      </c>
      <c r="P20" s="224">
        <f t="shared" si="2"/>
        <v>622.58</v>
      </c>
      <c r="Q20" s="160">
        <f t="shared" si="3"/>
        <v>918.07</v>
      </c>
      <c r="R20" s="225">
        <f t="shared" si="4"/>
        <v>2163.23</v>
      </c>
    </row>
    <row r="21" ht="24.0" customHeight="1">
      <c r="A21" s="63"/>
      <c r="B21" s="226">
        <v>92.0</v>
      </c>
      <c r="C21" s="227" t="s">
        <v>144</v>
      </c>
      <c r="D21" s="228">
        <v>5.0</v>
      </c>
      <c r="E21" s="229" t="s">
        <v>35</v>
      </c>
      <c r="F21" s="230">
        <v>976.57</v>
      </c>
      <c r="G21" s="192">
        <v>2350.0</v>
      </c>
      <c r="H21" s="193">
        <v>1953.14</v>
      </c>
      <c r="I21" s="194">
        <v>3500.0</v>
      </c>
      <c r="J21" s="194">
        <v>1953.14</v>
      </c>
      <c r="K21" s="194">
        <v>954.87</v>
      </c>
      <c r="L21" s="250">
        <f>1.28409*K21</f>
        <v>1226.139018</v>
      </c>
      <c r="M21" s="195">
        <v>609.52</v>
      </c>
      <c r="N21" s="196"/>
      <c r="O21" s="197">
        <f t="shared" si="1"/>
        <v>1690.42</v>
      </c>
      <c r="P21" s="198">
        <f t="shared" si="2"/>
        <v>947.34</v>
      </c>
      <c r="Q21" s="199">
        <f t="shared" si="3"/>
        <v>743.08</v>
      </c>
      <c r="R21" s="200">
        <f t="shared" si="4"/>
        <v>2637.76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1193.59</v>
      </c>
      <c r="G22" s="202">
        <v>2115.0</v>
      </c>
      <c r="H22" s="203">
        <v>1953.14</v>
      </c>
      <c r="I22" s="204">
        <v>1750.0</v>
      </c>
      <c r="J22" s="204">
        <v>1953.14</v>
      </c>
      <c r="K22" s="140"/>
      <c r="L22" s="140"/>
      <c r="M22" s="205">
        <v>658.36</v>
      </c>
      <c r="N22" s="143"/>
      <c r="O22" s="144">
        <f t="shared" si="1"/>
        <v>1603.87</v>
      </c>
      <c r="P22" s="206">
        <f t="shared" si="2"/>
        <v>563.72</v>
      </c>
      <c r="Q22" s="141">
        <f t="shared" si="3"/>
        <v>1040.15</v>
      </c>
      <c r="R22" s="207">
        <f t="shared" si="4"/>
        <v>2167.59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304.82</v>
      </c>
      <c r="G23" s="210">
        <v>1116.0</v>
      </c>
      <c r="H23" s="211">
        <v>1097.33</v>
      </c>
      <c r="I23" s="211">
        <v>800.0</v>
      </c>
      <c r="J23" s="211">
        <v>1097.33</v>
      </c>
      <c r="K23" s="212"/>
      <c r="L23" s="212"/>
      <c r="M23" s="213"/>
      <c r="N23" s="214"/>
      <c r="O23" s="215">
        <f t="shared" si="1"/>
        <v>883.1</v>
      </c>
      <c r="P23" s="216">
        <f t="shared" si="2"/>
        <v>349.05</v>
      </c>
      <c r="Q23" s="217">
        <f t="shared" si="3"/>
        <v>534.05</v>
      </c>
      <c r="R23" s="218">
        <f t="shared" si="4"/>
        <v>1232.15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285.27</v>
      </c>
      <c r="G24" s="221">
        <v>930.0</v>
      </c>
      <c r="H24" s="222">
        <v>855.81</v>
      </c>
      <c r="I24" s="223">
        <v>550.0</v>
      </c>
      <c r="J24" s="222">
        <v>855.81</v>
      </c>
      <c r="K24" s="154"/>
      <c r="L24" s="154"/>
      <c r="M24" s="156"/>
      <c r="N24" s="157"/>
      <c r="O24" s="158">
        <f t="shared" si="1"/>
        <v>695.38</v>
      </c>
      <c r="P24" s="224">
        <f t="shared" si="2"/>
        <v>271.96</v>
      </c>
      <c r="Q24" s="160">
        <f t="shared" si="3"/>
        <v>423.42</v>
      </c>
      <c r="R24" s="225">
        <f t="shared" si="4"/>
        <v>967.34</v>
      </c>
    </row>
    <row r="25" ht="24.0" customHeight="1">
      <c r="A25" s="63"/>
      <c r="B25" s="226">
        <v>93.0</v>
      </c>
      <c r="C25" s="227" t="s">
        <v>145</v>
      </c>
      <c r="D25" s="228">
        <v>5.0</v>
      </c>
      <c r="E25" s="229" t="s">
        <v>35</v>
      </c>
      <c r="F25" s="230">
        <v>796.94</v>
      </c>
      <c r="G25" s="192">
        <v>1800.0</v>
      </c>
      <c r="H25" s="193">
        <v>1593.88</v>
      </c>
      <c r="I25" s="194">
        <v>3000.0</v>
      </c>
      <c r="J25" s="194">
        <v>1593.88</v>
      </c>
      <c r="K25" s="194">
        <v>779.23</v>
      </c>
      <c r="L25" s="250">
        <f>1.28409*K25</f>
        <v>1000.601451</v>
      </c>
      <c r="M25" s="195">
        <v>658.36</v>
      </c>
      <c r="N25" s="196"/>
      <c r="O25" s="197">
        <f t="shared" si="1"/>
        <v>1402.86</v>
      </c>
      <c r="P25" s="198">
        <f t="shared" si="2"/>
        <v>779.53</v>
      </c>
      <c r="Q25" s="199">
        <f t="shared" si="3"/>
        <v>623.33</v>
      </c>
      <c r="R25" s="200">
        <f t="shared" si="4"/>
        <v>2182.39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974.04</v>
      </c>
      <c r="G26" s="202">
        <v>1620.0</v>
      </c>
      <c r="H26" s="203">
        <v>1593.88</v>
      </c>
      <c r="I26" s="204">
        <v>1500.0</v>
      </c>
      <c r="J26" s="204">
        <v>1593.88</v>
      </c>
      <c r="K26" s="140"/>
      <c r="L26" s="140"/>
      <c r="M26" s="205">
        <v>658.36</v>
      </c>
      <c r="N26" s="143"/>
      <c r="O26" s="144">
        <f t="shared" si="1"/>
        <v>1323.36</v>
      </c>
      <c r="P26" s="206">
        <f t="shared" si="2"/>
        <v>407.38</v>
      </c>
      <c r="Q26" s="141">
        <f t="shared" si="3"/>
        <v>915.98</v>
      </c>
      <c r="R26" s="207">
        <f t="shared" si="4"/>
        <v>1730.74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321.4</v>
      </c>
      <c r="G27" s="210">
        <v>1116.0</v>
      </c>
      <c r="H27" s="211">
        <v>1157.02</v>
      </c>
      <c r="I27" s="211">
        <v>680.0</v>
      </c>
      <c r="J27" s="211">
        <v>1157.02</v>
      </c>
      <c r="K27" s="212"/>
      <c r="L27" s="212"/>
      <c r="M27" s="213"/>
      <c r="N27" s="214"/>
      <c r="O27" s="215">
        <f t="shared" si="1"/>
        <v>886.29</v>
      </c>
      <c r="P27" s="216">
        <f t="shared" si="2"/>
        <v>374.5</v>
      </c>
      <c r="Q27" s="217">
        <f t="shared" si="3"/>
        <v>511.79</v>
      </c>
      <c r="R27" s="218">
        <f t="shared" si="4"/>
        <v>1260.79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145.62</v>
      </c>
      <c r="G28" s="221">
        <v>930.0</v>
      </c>
      <c r="H28" s="222">
        <v>567.45</v>
      </c>
      <c r="I28" s="223">
        <v>580.0</v>
      </c>
      <c r="J28" s="222">
        <v>436.86</v>
      </c>
      <c r="K28" s="154"/>
      <c r="L28" s="154"/>
      <c r="M28" s="156"/>
      <c r="N28" s="157"/>
      <c r="O28" s="158">
        <f t="shared" si="1"/>
        <v>531.99</v>
      </c>
      <c r="P28" s="224">
        <f t="shared" si="2"/>
        <v>282.98</v>
      </c>
      <c r="Q28" s="160">
        <f t="shared" si="3"/>
        <v>249.01</v>
      </c>
      <c r="R28" s="225">
        <f t="shared" si="4"/>
        <v>814.97</v>
      </c>
    </row>
    <row r="29" ht="24.0" customHeight="1">
      <c r="A29" s="63"/>
      <c r="B29" s="226">
        <v>94.0</v>
      </c>
      <c r="C29" s="227" t="s">
        <v>146</v>
      </c>
      <c r="D29" s="228">
        <v>5.0</v>
      </c>
      <c r="E29" s="229" t="s">
        <v>35</v>
      </c>
      <c r="F29" s="230">
        <v>97.81</v>
      </c>
      <c r="G29" s="194">
        <v>1200.0</v>
      </c>
      <c r="H29" s="193">
        <v>347.78</v>
      </c>
      <c r="I29" s="194"/>
      <c r="J29" s="194">
        <v>195.62</v>
      </c>
      <c r="K29" s="194">
        <v>95.64</v>
      </c>
      <c r="L29" s="194">
        <v>122.81</v>
      </c>
      <c r="M29" s="195"/>
      <c r="N29" s="196"/>
      <c r="O29" s="197">
        <f t="shared" si="1"/>
        <v>343.28</v>
      </c>
      <c r="P29" s="198">
        <f t="shared" si="2"/>
        <v>430.34</v>
      </c>
      <c r="Q29" s="199">
        <f t="shared" si="3"/>
        <v>-87.06</v>
      </c>
      <c r="R29" s="200">
        <f t="shared" si="4"/>
        <v>773.62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119.55</v>
      </c>
      <c r="G30" s="204">
        <v>1080.0</v>
      </c>
      <c r="H30" s="203">
        <v>347.78</v>
      </c>
      <c r="I30" s="204"/>
      <c r="J30" s="204">
        <v>195.62</v>
      </c>
      <c r="K30" s="140"/>
      <c r="L30" s="140"/>
      <c r="M30" s="205"/>
      <c r="N30" s="143"/>
      <c r="O30" s="144">
        <f t="shared" si="1"/>
        <v>435.74</v>
      </c>
      <c r="P30" s="206">
        <f t="shared" si="2"/>
        <v>439.86</v>
      </c>
      <c r="Q30" s="141">
        <f t="shared" si="3"/>
        <v>-4.12</v>
      </c>
      <c r="R30" s="207">
        <f t="shared" si="4"/>
        <v>875.6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54.34</v>
      </c>
      <c r="G31" s="253">
        <v>930.0</v>
      </c>
      <c r="H31" s="211">
        <v>347.78</v>
      </c>
      <c r="I31" s="211"/>
      <c r="J31" s="211">
        <v>195.62</v>
      </c>
      <c r="K31" s="212"/>
      <c r="L31" s="212"/>
      <c r="M31" s="213"/>
      <c r="N31" s="214"/>
      <c r="O31" s="215">
        <f t="shared" si="1"/>
        <v>381.94</v>
      </c>
      <c r="P31" s="216">
        <f t="shared" si="2"/>
        <v>384.52</v>
      </c>
      <c r="Q31" s="217">
        <f t="shared" si="3"/>
        <v>-2.58</v>
      </c>
      <c r="R31" s="218">
        <f t="shared" si="4"/>
        <v>766.46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0.0</v>
      </c>
      <c r="G32" s="223">
        <v>0.0</v>
      </c>
      <c r="H32" s="222">
        <v>0.0</v>
      </c>
      <c r="I32" s="223"/>
      <c r="J32" s="222">
        <v>0.0</v>
      </c>
      <c r="K32" s="154"/>
      <c r="L32" s="154"/>
      <c r="M32" s="156"/>
      <c r="N32" s="157"/>
      <c r="O32" s="158" t="str">
        <f t="shared" si="1"/>
        <v/>
      </c>
      <c r="P32" s="224" t="str">
        <f t="shared" si="2"/>
        <v/>
      </c>
      <c r="Q32" s="160" t="str">
        <f t="shared" si="3"/>
        <v/>
      </c>
      <c r="R32" s="225" t="str">
        <f t="shared" si="4"/>
        <v/>
      </c>
    </row>
    <row r="33" ht="24.0" customHeight="1">
      <c r="A33" s="63"/>
      <c r="B33" s="226">
        <v>95.0</v>
      </c>
      <c r="C33" s="227" t="s">
        <v>147</v>
      </c>
      <c r="D33" s="228">
        <v>5.0</v>
      </c>
      <c r="E33" s="229" t="s">
        <v>35</v>
      </c>
      <c r="F33" s="230">
        <v>1503.33</v>
      </c>
      <c r="G33" s="192">
        <v>2800.0</v>
      </c>
      <c r="H33" s="193">
        <v>3006.66</v>
      </c>
      <c r="I33" s="194">
        <v>5000.0</v>
      </c>
      <c r="J33" s="194">
        <v>3006.67</v>
      </c>
      <c r="K33" s="194">
        <v>1469.93</v>
      </c>
      <c r="L33" s="250">
        <f>1.28409*K33</f>
        <v>1887.522414</v>
      </c>
      <c r="M33" s="195">
        <v>658.36</v>
      </c>
      <c r="N33" s="196"/>
      <c r="O33" s="197">
        <f t="shared" si="1"/>
        <v>2416.56</v>
      </c>
      <c r="P33" s="198">
        <f t="shared" si="2"/>
        <v>1342.65</v>
      </c>
      <c r="Q33" s="199">
        <f t="shared" si="3"/>
        <v>1073.91</v>
      </c>
      <c r="R33" s="200">
        <f t="shared" si="4"/>
        <v>3759.21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1837.41</v>
      </c>
      <c r="G34" s="202">
        <v>2520.0</v>
      </c>
      <c r="H34" s="203">
        <v>3006.66</v>
      </c>
      <c r="I34" s="204">
        <v>2500.0</v>
      </c>
      <c r="J34" s="204">
        <v>3006.67</v>
      </c>
      <c r="K34" s="140"/>
      <c r="L34" s="140"/>
      <c r="M34" s="205">
        <v>658.36</v>
      </c>
      <c r="N34" s="143"/>
      <c r="O34" s="144">
        <f t="shared" si="1"/>
        <v>2254.85</v>
      </c>
      <c r="P34" s="206">
        <f t="shared" si="2"/>
        <v>892.62</v>
      </c>
      <c r="Q34" s="141">
        <f t="shared" si="3"/>
        <v>1362.23</v>
      </c>
      <c r="R34" s="207">
        <f t="shared" si="4"/>
        <v>3147.47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456.31</v>
      </c>
      <c r="G35" s="210">
        <v>1116.0</v>
      </c>
      <c r="H35" s="211">
        <v>1642.69</v>
      </c>
      <c r="I35" s="211">
        <v>900.0</v>
      </c>
      <c r="J35" s="211">
        <v>1642.7</v>
      </c>
      <c r="K35" s="212"/>
      <c r="L35" s="212"/>
      <c r="M35" s="213"/>
      <c r="N35" s="214"/>
      <c r="O35" s="215">
        <f t="shared" si="1"/>
        <v>1151.54</v>
      </c>
      <c r="P35" s="216">
        <f t="shared" si="2"/>
        <v>507.53</v>
      </c>
      <c r="Q35" s="217">
        <f t="shared" si="3"/>
        <v>644.01</v>
      </c>
      <c r="R35" s="218">
        <f t="shared" si="4"/>
        <v>1659.07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454.66</v>
      </c>
      <c r="G36" s="221">
        <v>1116.0</v>
      </c>
      <c r="H36" s="222">
        <v>1363.96</v>
      </c>
      <c r="I36" s="223">
        <v>700.0</v>
      </c>
      <c r="J36" s="222">
        <v>1363.97</v>
      </c>
      <c r="K36" s="154"/>
      <c r="L36" s="154"/>
      <c r="M36" s="156"/>
      <c r="N36" s="157"/>
      <c r="O36" s="158">
        <f t="shared" si="1"/>
        <v>999.72</v>
      </c>
      <c r="P36" s="224">
        <f t="shared" si="2"/>
        <v>407.98</v>
      </c>
      <c r="Q36" s="160">
        <f t="shared" si="3"/>
        <v>591.74</v>
      </c>
      <c r="R36" s="225">
        <f t="shared" si="4"/>
        <v>1407.7</v>
      </c>
    </row>
    <row r="37" ht="24.0" customHeight="1">
      <c r="A37" s="63"/>
      <c r="B37" s="226">
        <v>96.0</v>
      </c>
      <c r="C37" s="227" t="s">
        <v>148</v>
      </c>
      <c r="D37" s="228">
        <v>5.0</v>
      </c>
      <c r="E37" s="229" t="s">
        <v>35</v>
      </c>
      <c r="F37" s="230">
        <v>966.41</v>
      </c>
      <c r="G37" s="192">
        <v>2350.0</v>
      </c>
      <c r="H37" s="193">
        <v>1932.82</v>
      </c>
      <c r="I37" s="194">
        <v>2500.0</v>
      </c>
      <c r="J37" s="194">
        <v>1932.82</v>
      </c>
      <c r="K37" s="194">
        <v>944.94</v>
      </c>
      <c r="L37" s="250">
        <f>1.28409*K37</f>
        <v>1213.388005</v>
      </c>
      <c r="M37" s="195">
        <v>658.36</v>
      </c>
      <c r="N37" s="196"/>
      <c r="O37" s="197">
        <f t="shared" si="1"/>
        <v>1562.34</v>
      </c>
      <c r="P37" s="198">
        <f t="shared" si="2"/>
        <v>701.98</v>
      </c>
      <c r="Q37" s="199">
        <f t="shared" si="3"/>
        <v>860.36</v>
      </c>
      <c r="R37" s="200">
        <f t="shared" si="4"/>
        <v>2264.32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1181.17</v>
      </c>
      <c r="G38" s="202">
        <v>2115.0</v>
      </c>
      <c r="H38" s="203">
        <v>1932.82</v>
      </c>
      <c r="I38" s="204">
        <v>1250.0</v>
      </c>
      <c r="J38" s="204">
        <v>1932.82</v>
      </c>
      <c r="K38" s="140"/>
      <c r="L38" s="140"/>
      <c r="M38" s="205">
        <v>658.36</v>
      </c>
      <c r="N38" s="143"/>
      <c r="O38" s="144">
        <f t="shared" si="1"/>
        <v>1511.7</v>
      </c>
      <c r="P38" s="206">
        <f t="shared" si="2"/>
        <v>570.01</v>
      </c>
      <c r="Q38" s="141">
        <f t="shared" si="3"/>
        <v>941.69</v>
      </c>
      <c r="R38" s="207">
        <f t="shared" si="4"/>
        <v>2081.71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364.02</v>
      </c>
      <c r="G39" s="210">
        <v>1116.0</v>
      </c>
      <c r="H39" s="211">
        <v>1310.45</v>
      </c>
      <c r="I39" s="211">
        <v>850.0</v>
      </c>
      <c r="J39" s="211">
        <v>1310.45</v>
      </c>
      <c r="K39" s="212"/>
      <c r="L39" s="212"/>
      <c r="M39" s="213"/>
      <c r="N39" s="214"/>
      <c r="O39" s="215">
        <f t="shared" si="1"/>
        <v>990.18</v>
      </c>
      <c r="P39" s="216">
        <f t="shared" si="2"/>
        <v>397.71</v>
      </c>
      <c r="Q39" s="217">
        <f t="shared" si="3"/>
        <v>592.47</v>
      </c>
      <c r="R39" s="218">
        <f t="shared" si="4"/>
        <v>1387.89</v>
      </c>
    </row>
    <row r="40" ht="24.0" customHeight="1">
      <c r="A40" s="99"/>
      <c r="B40" s="99"/>
      <c r="C40" s="99"/>
      <c r="D40" s="219">
        <v>1.0</v>
      </c>
      <c r="E40" s="220" t="s">
        <v>38</v>
      </c>
      <c r="F40" s="152">
        <v>207.46</v>
      </c>
      <c r="G40" s="221">
        <v>930.0</v>
      </c>
      <c r="H40" s="222">
        <v>622.36</v>
      </c>
      <c r="I40" s="223">
        <v>650.0</v>
      </c>
      <c r="J40" s="222">
        <v>622.37</v>
      </c>
      <c r="K40" s="154"/>
      <c r="L40" s="154"/>
      <c r="M40" s="156"/>
      <c r="N40" s="157"/>
      <c r="O40" s="158">
        <f t="shared" si="1"/>
        <v>606.44</v>
      </c>
      <c r="P40" s="224">
        <f t="shared" si="2"/>
        <v>258.01</v>
      </c>
      <c r="Q40" s="160">
        <f t="shared" si="3"/>
        <v>348.43</v>
      </c>
      <c r="R40" s="225">
        <f t="shared" si="4"/>
        <v>864.45</v>
      </c>
    </row>
    <row r="41" ht="13.5" customHeight="1">
      <c r="A41" s="100"/>
      <c r="B41" s="101"/>
      <c r="C41" s="102"/>
      <c r="D41" s="110"/>
      <c r="E41" s="110"/>
      <c r="F41" s="231"/>
      <c r="G41" s="232"/>
      <c r="H41" s="100"/>
      <c r="I41" s="100"/>
      <c r="J41" s="231"/>
      <c r="K41" s="232"/>
      <c r="L41" s="100"/>
      <c r="M41" s="100"/>
      <c r="N41" s="100"/>
      <c r="O41" s="100"/>
      <c r="P41" s="100"/>
      <c r="Q41" s="100"/>
      <c r="R41" s="100"/>
    </row>
    <row r="42" ht="13.5" customHeight="1">
      <c r="B42" s="108"/>
      <c r="C42" s="109"/>
      <c r="D42" s="110"/>
      <c r="E42" s="110"/>
      <c r="G42" s="112"/>
      <c r="K42" s="112"/>
    </row>
    <row r="43" ht="25.5" customHeight="1">
      <c r="A43" s="113" t="s">
        <v>15</v>
      </c>
      <c r="B43" s="114" t="s">
        <v>16</v>
      </c>
      <c r="C43" s="115" t="s">
        <v>17</v>
      </c>
      <c r="D43" s="233" t="s">
        <v>18</v>
      </c>
      <c r="E43" s="117" t="s">
        <v>19</v>
      </c>
      <c r="F43" s="116" t="s">
        <v>20</v>
      </c>
      <c r="G43" s="116" t="s">
        <v>21</v>
      </c>
      <c r="H43" s="116" t="s">
        <v>22</v>
      </c>
      <c r="I43" s="116" t="s">
        <v>23</v>
      </c>
      <c r="J43" s="116" t="s">
        <v>24</v>
      </c>
      <c r="K43" s="234" t="s">
        <v>27</v>
      </c>
      <c r="L43" s="235" t="s">
        <v>28</v>
      </c>
      <c r="M43" s="119" t="s">
        <v>29</v>
      </c>
      <c r="N43" s="114" t="s">
        <v>89</v>
      </c>
      <c r="O43" s="120" t="s">
        <v>72</v>
      </c>
      <c r="P43" s="121"/>
      <c r="Q43" s="122" t="s">
        <v>73</v>
      </c>
      <c r="R43" s="4"/>
    </row>
    <row r="44" ht="24.0" customHeight="1">
      <c r="A44" s="226">
        <v>6.0</v>
      </c>
      <c r="B44" s="226">
        <f t="shared" ref="B44:E44" si="5">B5</f>
        <v>88</v>
      </c>
      <c r="C44" s="236" t="str">
        <f t="shared" si="5"/>
        <v>Adamantina
Avenida Rio Branco, 1939 </v>
      </c>
      <c r="D44" s="237">
        <f t="shared" si="5"/>
        <v>5</v>
      </c>
      <c r="E44" s="127" t="str">
        <f t="shared" si="5"/>
        <v>Desinsetização Semestral</v>
      </c>
      <c r="F44" s="128">
        <f>IF('Circunscrição VI'!F5&gt;0,IF(AND('Circunscrição VI'!$Q5&lt;='Circunscrição VI'!F5,'Circunscrição VI'!F5&lt;='Circunscrição VI'!$R5),'Circunscrição VI'!F5,"excluído*"),"")</f>
        <v>1615.94</v>
      </c>
      <c r="G44" s="129">
        <f>IF('Circunscrição VI'!G5&gt;0,IF(AND('Circunscrição VI'!$Q5&lt;='Circunscrição VI'!G5,'Circunscrição VI'!G5&lt;='Circunscrição VI'!$R5),'Circunscrição VI'!G5,"excluído*"),"")</f>
        <v>2800</v>
      </c>
      <c r="H44" s="129">
        <f>IF('Circunscrição VI'!H5&gt;0,IF(AND('Circunscrição VI'!$Q5&lt;='Circunscrição VI'!H5,'Circunscrição VI'!H5&lt;='Circunscrição VI'!$R5),'Circunscrição VI'!H5,"excluído*"),"")</f>
        <v>3231.88</v>
      </c>
      <c r="I44" s="128">
        <f>IF('Circunscrição VI'!I5&gt;0,IF(AND('Circunscrição VI'!$Q5&lt;='Circunscrição VI'!I5,'Circunscrição VI'!I5&lt;='Circunscrição VI'!$R5),'Circunscrição VI'!I5,"excluído*"),"")</f>
        <v>3200</v>
      </c>
      <c r="J44" s="128">
        <f>IF('Circunscrição VI'!J5&gt;0,IF(AND('Circunscrição VI'!$Q5&lt;='Circunscrição VI'!J5,'Circunscrição VI'!J5&lt;='Circunscrição VI'!$R5),'Circunscrição VI'!J5,"excluído*"),"")</f>
        <v>3231.88</v>
      </c>
      <c r="K44" s="130">
        <f>IF('Circunscrição VI'!K5&gt;0,IF(AND('Circunscrição VI'!$Q5&lt;='Circunscrição VI'!K5,'Circunscrição VI'!K5&lt;='Circunscrição VI'!$R5),'Circunscrição VI'!K5,"excluído*"),"")</f>
        <v>1580.03</v>
      </c>
      <c r="L44" s="131">
        <f>IF('Circunscrição VI'!L5&gt;0,IF(AND('Circunscrição VI'!$Q5&lt;='Circunscrição VI'!L5,'Circunscrição VI'!L5&lt;='Circunscrição VI'!$R5),'Circunscrição VI'!L5,"excluído*"),"")</f>
        <v>2028.900723</v>
      </c>
      <c r="M44" s="132" t="str">
        <f>IF('Circunscrição VI'!M5&gt;0,IF(AND('Circunscrição VI'!$Q5&lt;='Circunscrição VI'!M5,'Circunscrição VI'!M5&lt;='Circunscrição VI'!$R5),'Circunscrição VI'!M5,"excluído*"),"")</f>
        <v>excluído*</v>
      </c>
      <c r="N44" s="133" t="str">
        <f>IF('Circunscrição VI'!N5&gt;0,IF(AND('Circunscrição VI'!$Q5&lt;='Circunscrição VI'!N5,'Circunscrição VI'!N5&lt;='Circunscrição VI'!$R5),'Circunscrição VI'!N5,"excluído*"),"")</f>
        <v/>
      </c>
      <c r="O44" s="134">
        <f t="shared" ref="O44:O79" si="7">IF(SUM(F44:N44)&gt;0,ROUND(AVERAGE(F44:N44),2),"")</f>
        <v>2526.95</v>
      </c>
      <c r="Q44" s="131">
        <f t="shared" ref="Q44:Q79" si="8">IF(O44&lt;&gt;"",O44*D44,"")</f>
        <v>12634.75</v>
      </c>
      <c r="R44" s="135"/>
    </row>
    <row r="45" ht="24.0" customHeight="1">
      <c r="A45" s="63"/>
      <c r="B45" s="63"/>
      <c r="C45" s="63"/>
      <c r="D45" s="238">
        <f t="shared" ref="D45:E45" si="6">D6</f>
        <v>1</v>
      </c>
      <c r="E45" s="137" t="str">
        <f t="shared" si="6"/>
        <v>Desinsetização Extraordinária</v>
      </c>
      <c r="F45" s="138">
        <f>IF('Circunscrição VI'!F6&gt;0,IF(AND('Circunscrição VI'!$Q6&lt;='Circunscrição VI'!F6,'Circunscrição VI'!F6&lt;='Circunscrição VI'!$R6),'Circunscrição VI'!F6,"excluído*"),"")</f>
        <v>1975.04</v>
      </c>
      <c r="G45" s="138">
        <f>IF('Circunscrição VI'!G6&gt;0,IF(AND('Circunscrição VI'!$Q6&lt;='Circunscrição VI'!G6,'Circunscrição VI'!G6&lt;='Circunscrição VI'!$R6),'Circunscrição VI'!G6,"excluído*"),"")</f>
        <v>2520</v>
      </c>
      <c r="H45" s="138" t="str">
        <f>IF('Circunscrição VI'!H6&gt;0,IF(AND('Circunscrição VI'!$Q6&lt;='Circunscrição VI'!H6,'Circunscrição VI'!H6&lt;='Circunscrição VI'!$R6),'Circunscrição VI'!H6,"excluído*"),"")</f>
        <v>excluído*</v>
      </c>
      <c r="I45" s="138">
        <f>IF('Circunscrição VI'!I6&gt;0,IF(AND('Circunscrição VI'!$Q6&lt;='Circunscrição VI'!I6,'Circunscrição VI'!I6&lt;='Circunscrição VI'!$R6),'Circunscrição VI'!I6,"excluído*"),"")</f>
        <v>1600</v>
      </c>
      <c r="J45" s="139" t="str">
        <f>IF('Circunscrição VI'!J6&gt;0,IF(AND('Circunscrição VI'!$Q6&lt;='Circunscrição VI'!J6,'Circunscrição VI'!J6&lt;='Circunscrição VI'!$R6),'Circunscrição VI'!J6,"excluído*"),"")</f>
        <v>excluído*</v>
      </c>
      <c r="K45" s="140" t="str">
        <f>IF('Circunscrição VI'!K6&gt;0,IF(AND('Circunscrição VI'!$Q6&lt;='Circunscrição VI'!K6,'Circunscrição VI'!K6&lt;='Circunscrição VI'!$R6),'Circunscrição VI'!K6,"excluído*"),"")</f>
        <v/>
      </c>
      <c r="L45" s="141" t="str">
        <f>IF('Circunscrição VI'!L6&gt;0,IF(AND('Circunscrição VI'!$Q6&lt;='Circunscrição VI'!L6,'Circunscrição VI'!L6&lt;='Circunscrição VI'!$R6),'Circunscrição VI'!L6,"excluído*"),"")</f>
        <v/>
      </c>
      <c r="M45" s="142" t="str">
        <f>IF('Circunscrição VI'!M6&gt;0,IF(AND('Circunscrição VI'!$Q6&lt;='Circunscrição VI'!M6,'Circunscrição VI'!M6&lt;='Circunscrição VI'!$R6),'Circunscrição VI'!M6,"excluído*"),"")</f>
        <v>excluído*</v>
      </c>
      <c r="N45" s="143" t="str">
        <f>IF('Circunscrição VI'!N6&gt;0,IF(AND('Circunscrição VI'!$Q6&lt;='Circunscrição VI'!N6,'Circunscrição VI'!N6&lt;='Circunscrição VI'!$R6),'Circunscrição VI'!N6,"excluído*"),"")</f>
        <v/>
      </c>
      <c r="O45" s="144">
        <f t="shared" si="7"/>
        <v>2031.68</v>
      </c>
      <c r="Q45" s="141">
        <f t="shared" si="8"/>
        <v>2031.68</v>
      </c>
      <c r="R45" s="145"/>
    </row>
    <row r="46" ht="24.0" customHeight="1">
      <c r="A46" s="63"/>
      <c r="B46" s="63"/>
      <c r="C46" s="63"/>
      <c r="D46" s="176">
        <f t="shared" ref="D46:E46" si="9">D7</f>
        <v>1</v>
      </c>
      <c r="E46" s="127" t="str">
        <f t="shared" si="9"/>
        <v>Sanitização Interna</v>
      </c>
      <c r="F46" s="128" t="str">
        <f>IF('Circunscrição VI'!F7&gt;0,IF(AND('Circunscrição VI'!$Q7&lt;='Circunscrição VI'!F7,'Circunscrição VI'!F7&lt;='Circunscrição VI'!$R7),'Circunscrição VI'!F7,"excluído*"),"")</f>
        <v>excluído*</v>
      </c>
      <c r="G46" s="129">
        <f>IF('Circunscrição VI'!G7&gt;0,IF(AND('Circunscrição VI'!$Q7&lt;='Circunscrição VI'!G7,'Circunscrição VI'!G7&lt;='Circunscrição VI'!$R7),'Circunscrição VI'!G7,"excluído*"),"")</f>
        <v>1476</v>
      </c>
      <c r="H46" s="128">
        <f>IF('Circunscrição VI'!H7&gt;0,IF(AND('Circunscrição VI'!$Q7&lt;='Circunscrição VI'!H7,'Circunscrição VI'!H7&lt;='Circunscrição VI'!$R7),'Circunscrição VI'!H7,"excluído*"),"")</f>
        <v>1898.6</v>
      </c>
      <c r="I46" s="128">
        <f>IF('Circunscrição VI'!I7&gt;0,IF(AND('Circunscrição VI'!$Q7&lt;='Circunscrição VI'!I7,'Circunscrição VI'!I7&lt;='Circunscrição VI'!$R7),'Circunscrição VI'!I7,"excluído*"),"")</f>
        <v>980</v>
      </c>
      <c r="J46" s="128">
        <f>IF('Circunscrição VI'!J7&gt;0,IF(AND('Circunscrição VI'!$Q7&lt;='Circunscrição VI'!J7,'Circunscrição VI'!J7&lt;='Circunscrição VI'!$R7),'Circunscrição VI'!J7,"excluído*"),"")</f>
        <v>1898.6</v>
      </c>
      <c r="K46" s="130" t="str">
        <f>IF('Circunscrição VI'!K7&gt;0,IF(AND('Circunscrição VI'!$Q7&lt;='Circunscrição VI'!K7,'Circunscrição VI'!K7&lt;='Circunscrição VI'!$R7),'Circunscrição VI'!K7,"excluído*"),"")</f>
        <v/>
      </c>
      <c r="L46" s="147" t="str">
        <f>IF('Circunscrição VI'!L7&gt;0,IF(AND('Circunscrição VI'!$Q7&lt;='Circunscrição VI'!L7,'Circunscrição VI'!L7&lt;='Circunscrição VI'!$R7),'Circunscrição VI'!L7,"excluído*"),"")</f>
        <v/>
      </c>
      <c r="M46" s="148" t="str">
        <f>IF('Circunscrição VI'!M7&gt;0,IF(AND('Circunscrição VI'!$Q7&lt;='Circunscrição VI'!M7,'Circunscrição VI'!M7&lt;='Circunscrição VI'!$R7),'Circunscrição VI'!M7,"excluído*"),"")</f>
        <v/>
      </c>
      <c r="N46" s="149" t="str">
        <f>IF('Circunscrição VI'!N7&gt;0,IF(AND('Circunscrição VI'!$Q7&lt;='Circunscrição VI'!N7,'Circunscrição VI'!N7&lt;='Circunscrição VI'!$R7),'Circunscrição VI'!N7,"excluído*"),"")</f>
        <v/>
      </c>
      <c r="O46" s="134">
        <f t="shared" si="7"/>
        <v>1563.3</v>
      </c>
      <c r="Q46" s="131">
        <f t="shared" si="8"/>
        <v>1563.3</v>
      </c>
      <c r="R46" s="135"/>
    </row>
    <row r="47" ht="24.0" customHeight="1">
      <c r="A47" s="63"/>
      <c r="B47" s="99"/>
      <c r="C47" s="99"/>
      <c r="D47" s="239">
        <f t="shared" ref="D47:E47" si="10">D8</f>
        <v>1</v>
      </c>
      <c r="E47" s="151" t="str">
        <f t="shared" si="10"/>
        <v>Sanitização Externa</v>
      </c>
      <c r="F47" s="152" t="str">
        <f>IF('Circunscrição VI'!F8&gt;0,IF(AND('Circunscrição VI'!$Q8&lt;='Circunscrição VI'!F8,'Circunscrição VI'!F8&lt;='Circunscrição VI'!$R8),'Circunscrição VI'!F8,"excluído*"),"")</f>
        <v>excluído*</v>
      </c>
      <c r="G47" s="153">
        <f>IF('Circunscrição VI'!G8&gt;0,IF(AND('Circunscrição VI'!$Q8&lt;='Circunscrição VI'!G8,'Circunscrição VI'!G8&lt;='Circunscrição VI'!$R8),'Circunscrição VI'!G8,"excluído*"),"")</f>
        <v>1116</v>
      </c>
      <c r="H47" s="152">
        <f>IF('Circunscrição VI'!H8&gt;0,IF(AND('Circunscrição VI'!$Q8&lt;='Circunscrição VI'!H8,'Circunscrição VI'!H8&lt;='Circunscrição VI'!$R8),'Circunscrição VI'!H8,"excluído*"),"")</f>
        <v>1333.27</v>
      </c>
      <c r="I47" s="153">
        <f>IF('Circunscrição VI'!I8&gt;0,IF(AND('Circunscrição VI'!$Q8&lt;='Circunscrição VI'!I8,'Circunscrição VI'!I8&lt;='Circunscrição VI'!$R8),'Circunscrição VI'!I8,"excluído*"),"")</f>
        <v>700</v>
      </c>
      <c r="J47" s="152">
        <f>IF('Circunscrição VI'!J8&gt;0,IF(AND('Circunscrição VI'!$Q8&lt;='Circunscrição VI'!J8,'Circunscrição VI'!J8&lt;='Circunscrição VI'!$R8),'Circunscrição VI'!J8,"excluído*"),"")</f>
        <v>1333.28</v>
      </c>
      <c r="K47" s="154" t="str">
        <f>IF('Circunscrição VI'!K8&gt;0,IF(AND('Circunscrição VI'!$Q8&lt;='Circunscrição VI'!K8,'Circunscrição VI'!K8&lt;='Circunscrição VI'!$R8),'Circunscrição VI'!K8,"excluído*"),"")</f>
        <v/>
      </c>
      <c r="L47" s="155" t="str">
        <f>IF('Circunscrição VI'!L8&gt;0,IF(AND('Circunscrição VI'!$Q8&lt;='Circunscrição VI'!L8,'Circunscrição VI'!L8&lt;='Circunscrição VI'!$R8),'Circunscrição VI'!L8,"excluído*"),"")</f>
        <v/>
      </c>
      <c r="M47" s="156" t="str">
        <f>IF('Circunscrição VI'!M8&gt;0,IF(AND('Circunscrição VI'!$Q8&lt;='Circunscrição VI'!M8,'Circunscrição VI'!M8&lt;='Circunscrição VI'!$R8),'Circunscrição VI'!M8,"excluído*"),"")</f>
        <v/>
      </c>
      <c r="N47" s="157" t="str">
        <f>IF('Circunscrição VI'!N8&gt;0,IF(AND('Circunscrição VI'!$Q8&lt;='Circunscrição VI'!N8,'Circunscrição VI'!N8&lt;='Circunscrição VI'!$R8),'Circunscrição VI'!N8,"excluído*"),"")</f>
        <v/>
      </c>
      <c r="O47" s="158">
        <f t="shared" si="7"/>
        <v>1120.64</v>
      </c>
      <c r="P47" s="159"/>
      <c r="Q47" s="160">
        <f t="shared" si="8"/>
        <v>1120.64</v>
      </c>
      <c r="R47" s="161"/>
    </row>
    <row r="48" ht="24.0" customHeight="1">
      <c r="A48" s="63"/>
      <c r="B48" s="226">
        <f t="shared" ref="B48:E48" si="11">B9</f>
        <v>89</v>
      </c>
      <c r="C48" s="236" t="str">
        <f t="shared" si="11"/>
        <v>Assis
Rua Walter Antonio Fontana, 625</v>
      </c>
      <c r="D48" s="240">
        <f t="shared" si="11"/>
        <v>5</v>
      </c>
      <c r="E48" s="163" t="str">
        <f t="shared" si="11"/>
        <v>Desinsetização Semestral</v>
      </c>
      <c r="F48" s="164">
        <f>IF('Circunscrição VI'!F9&gt;0,IF(AND('Circunscrição VI'!$Q9&lt;='Circunscrição VI'!F9,'Circunscrição VI'!F9&lt;='Circunscrição VI'!$R9),'Circunscrição VI'!F9,"excluído*"),"")</f>
        <v>2001.6</v>
      </c>
      <c r="G48" s="165">
        <f>IF('Circunscrição VI'!G9&gt;0,IF(AND('Circunscrição VI'!$Q9&lt;='Circunscrição VI'!G9,'Circunscrição VI'!G9&lt;='Circunscrição VI'!$R9),'Circunscrição VI'!G9,"excluído*"),"")</f>
        <v>3150</v>
      </c>
      <c r="H48" s="165" t="str">
        <f>IF('Circunscrição VI'!H9&gt;0,IF(AND('Circunscrição VI'!$Q9&lt;='Circunscrição VI'!H9,'Circunscrição VI'!H9&lt;='Circunscrição VI'!$R9),'Circunscrição VI'!H9,"excluído*"),"")</f>
        <v>excluído*</v>
      </c>
      <c r="I48" s="164">
        <f>IF('Circunscrição VI'!I9&gt;0,IF(AND('Circunscrição VI'!$Q9&lt;='Circunscrição VI'!I9,'Circunscrição VI'!I9&lt;='Circunscrição VI'!$R9),'Circunscrição VI'!I9,"excluído*"),"")</f>
        <v>3500</v>
      </c>
      <c r="J48" s="164" t="str">
        <f>IF('Circunscrição VI'!J9&gt;0,IF(AND('Circunscrição VI'!$Q9&lt;='Circunscrição VI'!J9,'Circunscrição VI'!J9&lt;='Circunscrição VI'!$R9),'Circunscrição VI'!J9,"excluído*"),"")</f>
        <v>excluído*</v>
      </c>
      <c r="K48" s="166">
        <f>IF('Circunscrição VI'!K9&gt;0,IF(AND('Circunscrição VI'!$Q9&lt;='Circunscrição VI'!K9,'Circunscrição VI'!K9&lt;='Circunscrição VI'!$R9),'Circunscrição VI'!K9,"excluído*"),"")</f>
        <v>1957.12</v>
      </c>
      <c r="L48" s="167">
        <f>IF('Circunscrição VI'!L9&gt;0,IF(AND('Circunscrição VI'!$Q9&lt;='Circunscrição VI'!L9,'Circunscrição VI'!L9&lt;='Circunscrição VI'!$R9),'Circunscrição VI'!L9,"excluído*"),"")</f>
        <v>2513.118221</v>
      </c>
      <c r="M48" s="168" t="str">
        <f>IF('Circunscrição VI'!M9&gt;0,IF(AND('Circunscrição VI'!$Q9&lt;='Circunscrição VI'!M9,'Circunscrição VI'!M9&lt;='Circunscrição VI'!$R9),'Circunscrição VI'!M9,"excluído*"),"")</f>
        <v>excluído*</v>
      </c>
      <c r="N48" s="169" t="str">
        <f>IF('Circunscrição VI'!N9&gt;0,IF(AND('Circunscrição VI'!$Q9&lt;='Circunscrição VI'!N9,'Circunscrição VI'!N9&lt;='Circunscrição VI'!$R9),'Circunscrição VI'!N9,"excluído*"),"")</f>
        <v/>
      </c>
      <c r="O48" s="170">
        <f t="shared" si="7"/>
        <v>2624.37</v>
      </c>
      <c r="P48" s="171"/>
      <c r="Q48" s="167">
        <f t="shared" si="8"/>
        <v>13121.85</v>
      </c>
      <c r="R48" s="172"/>
    </row>
    <row r="49" ht="24.0" customHeight="1">
      <c r="A49" s="63"/>
      <c r="B49" s="63"/>
      <c r="C49" s="63"/>
      <c r="D49" s="238">
        <f t="shared" ref="D49:E49" si="12">D10</f>
        <v>1</v>
      </c>
      <c r="E49" s="137" t="str">
        <f t="shared" si="12"/>
        <v>Desinsetização Extraordinária</v>
      </c>
      <c r="F49" s="138">
        <f>IF('Circunscrição VI'!F10&gt;0,IF(AND('Circunscrição VI'!$Q10&lt;='Circunscrição VI'!F10,'Circunscrição VI'!F10&lt;='Circunscrição VI'!$R10),'Circunscrição VI'!F10,"excluído*"),"")</f>
        <v>2446.4</v>
      </c>
      <c r="G49" s="138">
        <f>IF('Circunscrição VI'!G10&gt;0,IF(AND('Circunscrição VI'!$Q10&lt;='Circunscrição VI'!G10,'Circunscrição VI'!G10&lt;='Circunscrição VI'!$R10),'Circunscrição VI'!G10,"excluído*"),"")</f>
        <v>2835</v>
      </c>
      <c r="H49" s="138" t="str">
        <f>IF('Circunscrição VI'!H10&gt;0,IF(AND('Circunscrição VI'!$Q10&lt;='Circunscrição VI'!H10,'Circunscrição VI'!H10&lt;='Circunscrição VI'!$R10),'Circunscrição VI'!H10,"excluído*"),"")</f>
        <v>excluído*</v>
      </c>
      <c r="I49" s="138">
        <f>IF('Circunscrição VI'!I10&gt;0,IF(AND('Circunscrição VI'!$Q10&lt;='Circunscrição VI'!I10,'Circunscrição VI'!I10&lt;='Circunscrição VI'!$R10),'Circunscrição VI'!I10,"excluído*"),"")</f>
        <v>1750</v>
      </c>
      <c r="J49" s="139" t="str">
        <f>IF('Circunscrição VI'!J10&gt;0,IF(AND('Circunscrição VI'!$Q10&lt;='Circunscrição VI'!J10,'Circunscrição VI'!J10&lt;='Circunscrição VI'!$R10),'Circunscrição VI'!J10,"excluído*"),"")</f>
        <v>excluído*</v>
      </c>
      <c r="K49" s="140" t="str">
        <f>IF('Circunscrição VI'!K10&gt;0,IF(AND('Circunscrição VI'!$Q10&lt;='Circunscrição VI'!K10,'Circunscrição VI'!K10&lt;='Circunscrição VI'!$R10),'Circunscrição VI'!K10,"excluído*"),"")</f>
        <v/>
      </c>
      <c r="L49" s="141" t="str">
        <f>IF('Circunscrição VI'!L10&gt;0,IF(AND('Circunscrição VI'!$Q10&lt;='Circunscrição VI'!L10,'Circunscrição VI'!L10&lt;='Circunscrição VI'!$R10),'Circunscrição VI'!L10,"excluído*"),"")</f>
        <v/>
      </c>
      <c r="M49" s="142" t="str">
        <f>IF('Circunscrição VI'!M10&gt;0,IF(AND('Circunscrição VI'!$Q10&lt;='Circunscrição VI'!M10,'Circunscrição VI'!M10&lt;='Circunscrição VI'!$R10),'Circunscrição VI'!M10,"excluído*"),"")</f>
        <v>excluído*</v>
      </c>
      <c r="N49" s="143" t="str">
        <f>IF('Circunscrição VI'!N10&gt;0,IF(AND('Circunscrição VI'!$Q10&lt;='Circunscrição VI'!N10,'Circunscrição VI'!N10&lt;='Circunscrição VI'!$R10),'Circunscrição VI'!N10,"excluído*"),"")</f>
        <v/>
      </c>
      <c r="O49" s="144">
        <f t="shared" si="7"/>
        <v>2343.8</v>
      </c>
      <c r="Q49" s="141">
        <f t="shared" si="8"/>
        <v>2343.8</v>
      </c>
      <c r="R49" s="145"/>
    </row>
    <row r="50" ht="24.0" customHeight="1">
      <c r="A50" s="63"/>
      <c r="B50" s="63"/>
      <c r="C50" s="63"/>
      <c r="D50" s="176">
        <f t="shared" ref="D50:E50" si="13">D11</f>
        <v>1</v>
      </c>
      <c r="E50" s="127" t="str">
        <f t="shared" si="13"/>
        <v>Sanitização Interna</v>
      </c>
      <c r="F50" s="128" t="str">
        <f>IF('Circunscrição VI'!F11&gt;0,IF(AND('Circunscrição VI'!$Q11&lt;='Circunscrição VI'!F11,'Circunscrição VI'!F11&lt;='Circunscrição VI'!$R11),'Circunscrição VI'!F11,"excluído*"),"")</f>
        <v>excluído*</v>
      </c>
      <c r="G50" s="129">
        <f>IF('Circunscrição VI'!G11&gt;0,IF(AND('Circunscrição VI'!$Q11&lt;='Circunscrição VI'!G11,'Circunscrição VI'!G11&lt;='Circunscrição VI'!$R11),'Circunscrição VI'!G11,"excluído*"),"")</f>
        <v>1836</v>
      </c>
      <c r="H50" s="128" t="str">
        <f>IF('Circunscrição VI'!H11&gt;0,IF(AND('Circunscrição VI'!$Q11&lt;='Circunscrição VI'!H11,'Circunscrição VI'!H11&lt;='Circunscrição VI'!$R11),'Circunscrição VI'!H11,"excluído*"),"")</f>
        <v>excluído*</v>
      </c>
      <c r="I50" s="128">
        <f>IF('Circunscrição VI'!I11&gt;0,IF(AND('Circunscrição VI'!$Q11&lt;='Circunscrição VI'!I11,'Circunscrição VI'!I11&lt;='Circunscrição VI'!$R11),'Circunscrição VI'!I11,"excluído*"),"")</f>
        <v>1189.46</v>
      </c>
      <c r="J50" s="128" t="str">
        <f>IF('Circunscrição VI'!J11&gt;0,IF(AND('Circunscrição VI'!$Q11&lt;='Circunscrição VI'!J11,'Circunscrição VI'!J11&lt;='Circunscrição VI'!$R11),'Circunscrição VI'!J11,"excluído*"),"")</f>
        <v>excluído*</v>
      </c>
      <c r="K50" s="130" t="str">
        <f>IF('Circunscrição VI'!K11&gt;0,IF(AND('Circunscrição VI'!$Q11&lt;='Circunscrição VI'!K11,'Circunscrição VI'!K11&lt;='Circunscrição VI'!$R11),'Circunscrição VI'!K11,"excluído*"),"")</f>
        <v/>
      </c>
      <c r="L50" s="147" t="str">
        <f>IF('Circunscrição VI'!L11&gt;0,IF(AND('Circunscrição VI'!$Q11&lt;='Circunscrição VI'!L11,'Circunscrição VI'!L11&lt;='Circunscrição VI'!$R11),'Circunscrição VI'!L11,"excluído*"),"")</f>
        <v/>
      </c>
      <c r="M50" s="148" t="str">
        <f>IF('Circunscrição VI'!M11&gt;0,IF(AND('Circunscrição VI'!$Q11&lt;='Circunscrição VI'!M11,'Circunscrição VI'!M11&lt;='Circunscrição VI'!$R11),'Circunscrição VI'!M11,"excluído*"),"")</f>
        <v/>
      </c>
      <c r="N50" s="149" t="str">
        <f>IF('Circunscrição VI'!N11&gt;0,IF(AND('Circunscrição VI'!$Q11&lt;='Circunscrição VI'!N11,'Circunscrição VI'!N11&lt;='Circunscrição VI'!$R11),'Circunscrição VI'!N11,"excluído*"),"")</f>
        <v/>
      </c>
      <c r="O50" s="134">
        <f t="shared" si="7"/>
        <v>1512.73</v>
      </c>
      <c r="Q50" s="131">
        <f t="shared" si="8"/>
        <v>1512.73</v>
      </c>
      <c r="R50" s="135"/>
    </row>
    <row r="51" ht="24.0" customHeight="1">
      <c r="A51" s="63"/>
      <c r="B51" s="99"/>
      <c r="C51" s="99"/>
      <c r="D51" s="239">
        <f t="shared" ref="D51:E51" si="14">D12</f>
        <v>1</v>
      </c>
      <c r="E51" s="151" t="str">
        <f t="shared" si="14"/>
        <v>Sanitização Externa</v>
      </c>
      <c r="F51" s="152" t="str">
        <f>IF('Circunscrição VI'!F12&gt;0,IF(AND('Circunscrição VI'!$Q12&lt;='Circunscrição VI'!F12,'Circunscrição VI'!F12&lt;='Circunscrição VI'!$R12),'Circunscrição VI'!F12,"excluído*"),"")</f>
        <v>excluído*</v>
      </c>
      <c r="G51" s="153">
        <f>IF('Circunscrição VI'!G12&gt;0,IF(AND('Circunscrição VI'!$Q12&lt;='Circunscrição VI'!G12,'Circunscrição VI'!G12&lt;='Circunscrição VI'!$R12),'Circunscrição VI'!G12,"excluído*"),"")</f>
        <v>930</v>
      </c>
      <c r="H51" s="152">
        <f>IF('Circunscrição VI'!H12&gt;0,IF(AND('Circunscrição VI'!$Q12&lt;='Circunscrição VI'!H12,'Circunscrição VI'!H12&lt;='Circunscrição VI'!$R12),'Circunscrição VI'!H12,"excluído*"),"")</f>
        <v>859.38</v>
      </c>
      <c r="I51" s="153">
        <f>IF('Circunscrição VI'!I12&gt;0,IF(AND('Circunscrição VI'!$Q12&lt;='Circunscrição VI'!I12,'Circunscrição VI'!I12&lt;='Circunscrição VI'!$R12),'Circunscrição VI'!I12,"excluído*"),"")</f>
        <v>550</v>
      </c>
      <c r="J51" s="152">
        <f>IF('Circunscrição VI'!J12&gt;0,IF(AND('Circunscrição VI'!$Q12&lt;='Circunscrição VI'!J12,'Circunscrição VI'!J12&lt;='Circunscrição VI'!$R12),'Circunscrição VI'!J12,"excluído*"),"")</f>
        <v>854.64</v>
      </c>
      <c r="K51" s="154" t="str">
        <f>IF('Circunscrição VI'!K12&gt;0,IF(AND('Circunscrição VI'!$Q12&lt;='Circunscrição VI'!K12,'Circunscrição VI'!K12&lt;='Circunscrição VI'!$R12),'Circunscrição VI'!K12,"excluído*"),"")</f>
        <v/>
      </c>
      <c r="L51" s="155" t="str">
        <f>IF('Circunscrição VI'!L12&gt;0,IF(AND('Circunscrição VI'!$Q12&lt;='Circunscrição VI'!L12,'Circunscrição VI'!L12&lt;='Circunscrição VI'!$R12),'Circunscrição VI'!L12,"excluído*"),"")</f>
        <v/>
      </c>
      <c r="M51" s="156" t="str">
        <f>IF('Circunscrição VI'!M12&gt;0,IF(AND('Circunscrição VI'!$Q12&lt;='Circunscrição VI'!M12,'Circunscrição VI'!M12&lt;='Circunscrição VI'!$R12),'Circunscrição VI'!M12,"excluído*"),"")</f>
        <v/>
      </c>
      <c r="N51" s="157" t="str">
        <f>IF('Circunscrição VI'!N12&gt;0,IF(AND('Circunscrição VI'!$Q12&lt;='Circunscrição VI'!N12,'Circunscrição VI'!N12&lt;='Circunscrição VI'!$R12),'Circunscrição VI'!N12,"excluído*"),"")</f>
        <v/>
      </c>
      <c r="O51" s="158">
        <f t="shared" si="7"/>
        <v>798.51</v>
      </c>
      <c r="P51" s="159"/>
      <c r="Q51" s="160">
        <f t="shared" si="8"/>
        <v>798.51</v>
      </c>
      <c r="R51" s="161"/>
    </row>
    <row r="52" ht="24.0" customHeight="1">
      <c r="A52" s="63"/>
      <c r="B52" s="226">
        <f t="shared" ref="B52:E52" si="15">B13</f>
        <v>90</v>
      </c>
      <c r="C52" s="236" t="str">
        <f t="shared" si="15"/>
        <v>Dracena
Rua Santos Dumont,  520</v>
      </c>
      <c r="D52" s="240">
        <f t="shared" si="15"/>
        <v>5</v>
      </c>
      <c r="E52" s="163" t="str">
        <f t="shared" si="15"/>
        <v>Desinsetização Semestral</v>
      </c>
      <c r="F52" s="164">
        <f>IF('Circunscrição VI'!F13&gt;0,IF(AND('Circunscrição VI'!$Q13&lt;='Circunscrição VI'!F13,'Circunscrição VI'!F13&lt;='Circunscrição VI'!$R13),'Circunscrição VI'!F13,"excluído*"),"")</f>
        <v>1089</v>
      </c>
      <c r="G52" s="165">
        <f>IF('Circunscrição VI'!G13&gt;0,IF(AND('Circunscrição VI'!$Q13&lt;='Circunscrição VI'!G13,'Circunscrição VI'!G13&lt;='Circunscrição VI'!$R13),'Circunscrição VI'!G13,"excluído*"),"")</f>
        <v>2350</v>
      </c>
      <c r="H52" s="165">
        <f>IF('Circunscrição VI'!H13&gt;0,IF(AND('Circunscrição VI'!$Q13&lt;='Circunscrição VI'!H13,'Circunscrição VI'!H13&lt;='Circunscrição VI'!$R13),'Circunscrição VI'!H13,"excluído*"),"")</f>
        <v>2178</v>
      </c>
      <c r="I52" s="164" t="str">
        <f>IF('Circunscrição VI'!I13&gt;0,IF(AND('Circunscrição VI'!$Q13&lt;='Circunscrição VI'!I13,'Circunscrição VI'!I13&lt;='Circunscrição VI'!$R13),'Circunscrição VI'!I13,"excluído*"),"")</f>
        <v>excluído*</v>
      </c>
      <c r="J52" s="164">
        <f>IF('Circunscrição VI'!J13&gt;0,IF(AND('Circunscrição VI'!$Q13&lt;='Circunscrição VI'!J13,'Circunscrição VI'!J13&lt;='Circunscrição VI'!$R13),'Circunscrição VI'!J13,"excluído*"),"")</f>
        <v>2178</v>
      </c>
      <c r="K52" s="166">
        <f>IF('Circunscrição VI'!K13&gt;0,IF(AND('Circunscrição VI'!$Q13&lt;='Circunscrição VI'!K13,'Circunscrição VI'!K13&lt;='Circunscrição VI'!$R13),'Circunscrição VI'!K13,"excluído*"),"")</f>
        <v>1064.8</v>
      </c>
      <c r="L52" s="167">
        <f>IF('Circunscrição VI'!L13&gt;0,IF(AND('Circunscrição VI'!$Q13&lt;='Circunscrição VI'!L13,'Circunscrição VI'!L13&lt;='Circunscrição VI'!$R13),'Circunscrição VI'!L13,"excluído*"),"")</f>
        <v>1367.299032</v>
      </c>
      <c r="M52" s="168" t="str">
        <f>IF('Circunscrição VI'!M13&gt;0,IF(AND('Circunscrição VI'!$Q13&lt;='Circunscrição VI'!M13,'Circunscrição VI'!M13&lt;='Circunscrição VI'!$R13),'Circunscrição VI'!M13,"excluído*"),"")</f>
        <v>excluído*</v>
      </c>
      <c r="N52" s="169" t="str">
        <f>IF('Circunscrição VI'!N13&gt;0,IF(AND('Circunscrição VI'!$Q13&lt;='Circunscrição VI'!N13,'Circunscrição VI'!N13&lt;='Circunscrição VI'!$R13),'Circunscrição VI'!N13,"excluído*"),"")</f>
        <v/>
      </c>
      <c r="O52" s="170">
        <f t="shared" si="7"/>
        <v>1704.52</v>
      </c>
      <c r="P52" s="171"/>
      <c r="Q52" s="167">
        <f t="shared" si="8"/>
        <v>8522.6</v>
      </c>
      <c r="R52" s="172"/>
    </row>
    <row r="53" ht="24.0" customHeight="1">
      <c r="A53" s="63"/>
      <c r="B53" s="63"/>
      <c r="C53" s="63"/>
      <c r="D53" s="238">
        <f t="shared" ref="D53:E53" si="16">D14</f>
        <v>1</v>
      </c>
      <c r="E53" s="137" t="str">
        <f t="shared" si="16"/>
        <v>Desinsetização Extraordinária</v>
      </c>
      <c r="F53" s="138">
        <f>IF('Circunscrição VI'!F14&gt;0,IF(AND('Circunscrição VI'!$Q14&lt;='Circunscrição VI'!F14,'Circunscrição VI'!F14&lt;='Circunscrição VI'!$R14),'Circunscrição VI'!F14,"excluído*"),"")</f>
        <v>1331</v>
      </c>
      <c r="G53" s="138">
        <f>IF('Circunscrição VI'!G14&gt;0,IF(AND('Circunscrição VI'!$Q14&lt;='Circunscrição VI'!G14,'Circunscrição VI'!G14&lt;='Circunscrição VI'!$R14),'Circunscrição VI'!G14,"excluído*"),"")</f>
        <v>2115</v>
      </c>
      <c r="H53" s="138">
        <f>IF('Circunscrição VI'!H14&gt;0,IF(AND('Circunscrição VI'!$Q14&lt;='Circunscrição VI'!H14,'Circunscrição VI'!H14&lt;='Circunscrição VI'!$R14),'Circunscrição VI'!H14,"excluído*"),"")</f>
        <v>2178</v>
      </c>
      <c r="I53" s="138">
        <f>IF('Circunscrição VI'!I14&gt;0,IF(AND('Circunscrição VI'!$Q14&lt;='Circunscrição VI'!I14,'Circunscrição VI'!I14&lt;='Circunscrição VI'!$R14),'Circunscrição VI'!I14,"excluído*"),"")</f>
        <v>1900</v>
      </c>
      <c r="J53" s="139">
        <f>IF('Circunscrição VI'!J14&gt;0,IF(AND('Circunscrição VI'!$Q14&lt;='Circunscrição VI'!J14,'Circunscrição VI'!J14&lt;='Circunscrição VI'!$R14),'Circunscrição VI'!J14,"excluído*"),"")</f>
        <v>2178</v>
      </c>
      <c r="K53" s="140" t="str">
        <f>IF('Circunscrição VI'!K14&gt;0,IF(AND('Circunscrição VI'!$Q14&lt;='Circunscrição VI'!K14,'Circunscrição VI'!K14&lt;='Circunscrição VI'!$R14),'Circunscrição VI'!K14,"excluído*"),"")</f>
        <v/>
      </c>
      <c r="L53" s="141" t="str">
        <f>IF('Circunscrição VI'!L14&gt;0,IF(AND('Circunscrição VI'!$Q14&lt;='Circunscrição VI'!L14,'Circunscrição VI'!L14&lt;='Circunscrição VI'!$R14),'Circunscrição VI'!L14,"excluído*"),"")</f>
        <v/>
      </c>
      <c r="M53" s="142" t="str">
        <f>IF('Circunscrição VI'!M14&gt;0,IF(AND('Circunscrição VI'!$Q14&lt;='Circunscrição VI'!M14,'Circunscrição VI'!M14&lt;='Circunscrição VI'!$R14),'Circunscrição VI'!M14,"excluído*"),"")</f>
        <v>excluído*</v>
      </c>
      <c r="N53" s="143" t="str">
        <f>IF('Circunscrição VI'!N14&gt;0,IF(AND('Circunscrição VI'!$Q14&lt;='Circunscrição VI'!N14,'Circunscrição VI'!N14&lt;='Circunscrição VI'!$R14),'Circunscrição VI'!N14,"excluído*"),"")</f>
        <v/>
      </c>
      <c r="O53" s="144">
        <f t="shared" si="7"/>
        <v>1940.4</v>
      </c>
      <c r="Q53" s="141">
        <f t="shared" si="8"/>
        <v>1940.4</v>
      </c>
      <c r="R53" s="145"/>
    </row>
    <row r="54" ht="24.0" customHeight="1">
      <c r="A54" s="63"/>
      <c r="B54" s="63"/>
      <c r="C54" s="63"/>
      <c r="D54" s="176">
        <f t="shared" ref="D54:E54" si="17">D15</f>
        <v>1</v>
      </c>
      <c r="E54" s="127" t="str">
        <f t="shared" si="17"/>
        <v>Sanitização Interna</v>
      </c>
      <c r="F54" s="128" t="str">
        <f>IF('Circunscrição VI'!F15&gt;0,IF(AND('Circunscrição VI'!$Q15&lt;='Circunscrição VI'!F15,'Circunscrição VI'!F15&lt;='Circunscrição VI'!$R15),'Circunscrição VI'!F15,"excluído*"),"")</f>
        <v>excluído*</v>
      </c>
      <c r="G54" s="129">
        <f>IF('Circunscrição VI'!G15&gt;0,IF(AND('Circunscrição VI'!$Q15&lt;='Circunscrição VI'!G15,'Circunscrição VI'!G15&lt;='Circunscrição VI'!$R15),'Circunscrição VI'!G15,"excluído*"),"")</f>
        <v>1116</v>
      </c>
      <c r="H54" s="128">
        <f>IF('Circunscrição VI'!H15&gt;0,IF(AND('Circunscrição VI'!$Q15&lt;='Circunscrição VI'!H15,'Circunscrição VI'!H15&lt;='Circunscrição VI'!$R15),'Circunscrição VI'!H15,"excluído*"),"")</f>
        <v>1407.96</v>
      </c>
      <c r="I54" s="128">
        <f>IF('Circunscrição VI'!I15&gt;0,IF(AND('Circunscrição VI'!$Q15&lt;='Circunscrição VI'!I15,'Circunscrição VI'!I15&lt;='Circunscrição VI'!$R15),'Circunscrição VI'!I15,"excluído*"),"")</f>
        <v>800</v>
      </c>
      <c r="J54" s="128">
        <f>IF('Circunscrição VI'!J15&gt;0,IF(AND('Circunscrição VI'!$Q15&lt;='Circunscrição VI'!J15,'Circunscrição VI'!J15&lt;='Circunscrição VI'!$R15),'Circunscrição VI'!J15,"excluído*"),"")</f>
        <v>1407.96</v>
      </c>
      <c r="K54" s="130" t="str">
        <f>IF('Circunscrição VI'!K15&gt;0,IF(AND('Circunscrição VI'!$Q15&lt;='Circunscrição VI'!K15,'Circunscrição VI'!K15&lt;='Circunscrição VI'!$R15),'Circunscrição VI'!K15,"excluído*"),"")</f>
        <v/>
      </c>
      <c r="L54" s="147" t="str">
        <f>IF('Circunscrição VI'!L15&gt;0,IF(AND('Circunscrição VI'!$Q15&lt;='Circunscrição VI'!L15,'Circunscrição VI'!L15&lt;='Circunscrição VI'!$R15),'Circunscrição VI'!L15,"excluído*"),"")</f>
        <v/>
      </c>
      <c r="M54" s="148" t="str">
        <f>IF('Circunscrição VI'!M15&gt;0,IF(AND('Circunscrição VI'!$Q15&lt;='Circunscrição VI'!M15,'Circunscrição VI'!M15&lt;='Circunscrição VI'!$R15),'Circunscrição VI'!M15,"excluído*"),"")</f>
        <v/>
      </c>
      <c r="N54" s="149" t="str">
        <f>IF('Circunscrição VI'!N15&gt;0,IF(AND('Circunscrição VI'!$Q15&lt;='Circunscrição VI'!N15,'Circunscrição VI'!N15&lt;='Circunscrição VI'!$R15),'Circunscrição VI'!N15,"excluído*"),"")</f>
        <v/>
      </c>
      <c r="O54" s="134">
        <f t="shared" si="7"/>
        <v>1182.98</v>
      </c>
      <c r="Q54" s="131">
        <f t="shared" si="8"/>
        <v>1182.98</v>
      </c>
      <c r="R54" s="135"/>
    </row>
    <row r="55" ht="24.0" customHeight="1">
      <c r="A55" s="63"/>
      <c r="B55" s="99"/>
      <c r="C55" s="99"/>
      <c r="D55" s="239">
        <f t="shared" ref="D55:E55" si="18">D16</f>
        <v>1</v>
      </c>
      <c r="E55" s="151" t="str">
        <f t="shared" si="18"/>
        <v>Sanitização Externa</v>
      </c>
      <c r="F55" s="152" t="str">
        <f>IF('Circunscrição VI'!F16&gt;0,IF(AND('Circunscrição VI'!$Q16&lt;='Circunscrição VI'!F16,'Circunscrição VI'!F16&lt;='Circunscrição VI'!$R16),'Circunscrição VI'!F16,"excluído*"),"")</f>
        <v>excluído*</v>
      </c>
      <c r="G55" s="153" t="str">
        <f>IF('Circunscrição VI'!G16&gt;0,IF(AND('Circunscrição VI'!$Q16&lt;='Circunscrição VI'!G16,'Circunscrição VI'!G16&lt;='Circunscrição VI'!$R16),'Circunscrição VI'!G16,"excluído*"),"")</f>
        <v>excluído*</v>
      </c>
      <c r="H55" s="152">
        <f>IF('Circunscrição VI'!H16&gt;0,IF(AND('Circunscrição VI'!$Q16&lt;='Circunscrição VI'!H16,'Circunscrição VI'!H16&lt;='Circunscrição VI'!$R16),'Circunscrição VI'!H16,"excluído*"),"")</f>
        <v>770.04</v>
      </c>
      <c r="I55" s="153">
        <f>IF('Circunscrição VI'!I16&gt;0,IF(AND('Circunscrição VI'!$Q16&lt;='Circunscrição VI'!I16,'Circunscrição VI'!I16&lt;='Circunscrição VI'!$R16),'Circunscrição VI'!I16,"excluído*"),"")</f>
        <v>550</v>
      </c>
      <c r="J55" s="152">
        <f>IF('Circunscrição VI'!J16&gt;0,IF(AND('Circunscrição VI'!$Q16&lt;='Circunscrição VI'!J16,'Circunscrição VI'!J16&lt;='Circunscrição VI'!$R16),'Circunscrição VI'!J16,"excluído*"),"")</f>
        <v>770.04</v>
      </c>
      <c r="K55" s="154" t="str">
        <f>IF('Circunscrição VI'!K16&gt;0,IF(AND('Circunscrição VI'!$Q16&lt;='Circunscrição VI'!K16,'Circunscrição VI'!K16&lt;='Circunscrição VI'!$R16),'Circunscrição VI'!K16,"excluído*"),"")</f>
        <v/>
      </c>
      <c r="L55" s="155" t="str">
        <f>IF('Circunscrição VI'!L16&gt;0,IF(AND('Circunscrição VI'!$Q16&lt;='Circunscrição VI'!L16,'Circunscrição VI'!L16&lt;='Circunscrição VI'!$R16),'Circunscrição VI'!L16,"excluído*"),"")</f>
        <v/>
      </c>
      <c r="M55" s="156" t="str">
        <f>IF('Circunscrição VI'!M16&gt;0,IF(AND('Circunscrição VI'!$Q16&lt;='Circunscrição VI'!M16,'Circunscrição VI'!M16&lt;='Circunscrição VI'!$R16),'Circunscrição VI'!M16,"excluído*"),"")</f>
        <v/>
      </c>
      <c r="N55" s="157" t="str">
        <f>IF('Circunscrição VI'!N16&gt;0,IF(AND('Circunscrição VI'!$Q16&lt;='Circunscrição VI'!N16,'Circunscrição VI'!N16&lt;='Circunscrição VI'!$R16),'Circunscrição VI'!N16,"excluído*"),"")</f>
        <v/>
      </c>
      <c r="O55" s="158">
        <f t="shared" si="7"/>
        <v>696.69</v>
      </c>
      <c r="P55" s="159"/>
      <c r="Q55" s="160">
        <f t="shared" si="8"/>
        <v>696.69</v>
      </c>
      <c r="R55" s="161"/>
    </row>
    <row r="56" ht="24.0" customHeight="1">
      <c r="A56" s="63"/>
      <c r="B56" s="226">
        <f t="shared" ref="B56:E56" si="19">B17</f>
        <v>91</v>
      </c>
      <c r="C56" s="236" t="str">
        <f t="shared" si="19"/>
        <v>Presidente Prudente
Avenida Quatorze de Setembro,1080</v>
      </c>
      <c r="D56" s="240">
        <f t="shared" si="19"/>
        <v>5</v>
      </c>
      <c r="E56" s="163" t="str">
        <f t="shared" si="19"/>
        <v>Desinsetização Semestral</v>
      </c>
      <c r="F56" s="164">
        <f>IF('Circunscrição VI'!F17&gt;0,IF(AND('Circunscrição VI'!$Q17&lt;='Circunscrição VI'!F17,'Circunscrição VI'!F17&lt;='Circunscrição VI'!$R17),'Circunscrição VI'!F17,"excluído*"),"")</f>
        <v>4452.52</v>
      </c>
      <c r="G56" s="165">
        <f>IF('Circunscrição VI'!G17&gt;0,IF(AND('Circunscrição VI'!$Q17&lt;='Circunscrição VI'!G17,'Circunscrição VI'!G17&lt;='Circunscrição VI'!$R17),'Circunscrição VI'!G17,"excluído*"),"")</f>
        <v>3700</v>
      </c>
      <c r="H56" s="165" t="str">
        <f>IF('Circunscrição VI'!H17&gt;0,IF(AND('Circunscrição VI'!$Q17&lt;='Circunscrição VI'!H17,'Circunscrição VI'!H17&lt;='Circunscrição VI'!$R17),'Circunscrição VI'!H17,"excluído*"),"")</f>
        <v>excluído*</v>
      </c>
      <c r="I56" s="164">
        <f>IF('Circunscrição VI'!I17&gt;0,IF(AND('Circunscrição VI'!$Q17&lt;='Circunscrição VI'!I17,'Circunscrição VI'!I17&lt;='Circunscrição VI'!$R17),'Circunscrição VI'!I17,"excluído*"),"")</f>
        <v>4900</v>
      </c>
      <c r="J56" s="164" t="str">
        <f>IF('Circunscrição VI'!J17&gt;0,IF(AND('Circunscrição VI'!$Q17&lt;='Circunscrição VI'!J17,'Circunscrição VI'!J17&lt;='Circunscrição VI'!$R17),'Circunscrição VI'!J17,"excluído*"),"")</f>
        <v>excluído*</v>
      </c>
      <c r="K56" s="166">
        <f>IF('Circunscrição VI'!K17&gt;0,IF(AND('Circunscrição VI'!$Q17&lt;='Circunscrição VI'!K17,'Circunscrição VI'!K17&lt;='Circunscrição VI'!$R17),'Circunscrição VI'!K17,"excluído*"),"")</f>
        <v>4353.57</v>
      </c>
      <c r="L56" s="167">
        <f>IF('Circunscrição VI'!L17&gt;0,IF(AND('Circunscrição VI'!$Q17&lt;='Circunscrição VI'!L17,'Circunscrição VI'!L17&lt;='Circunscrição VI'!$R17),'Circunscrição VI'!L17,"excluído*"),"")</f>
        <v>5590.375701</v>
      </c>
      <c r="M56" s="168" t="str">
        <f>IF('Circunscrição VI'!M17&gt;0,IF(AND('Circunscrição VI'!$Q17&lt;='Circunscrição VI'!M17,'Circunscrição VI'!M17&lt;='Circunscrição VI'!$R17),'Circunscrição VI'!M17,"excluído*"),"")</f>
        <v>excluído*</v>
      </c>
      <c r="N56" s="169" t="str">
        <f>IF('Circunscrição VI'!N17&gt;0,IF(AND('Circunscrição VI'!$Q17&lt;='Circunscrição VI'!N17,'Circunscrição VI'!N17&lt;='Circunscrição VI'!$R17),'Circunscrição VI'!N17,"excluído*"),"")</f>
        <v/>
      </c>
      <c r="O56" s="170">
        <f t="shared" si="7"/>
        <v>4599.29</v>
      </c>
      <c r="P56" s="171"/>
      <c r="Q56" s="167">
        <f t="shared" si="8"/>
        <v>22996.45</v>
      </c>
      <c r="R56" s="172"/>
    </row>
    <row r="57" ht="24.0" customHeight="1">
      <c r="A57" s="63"/>
      <c r="B57" s="63"/>
      <c r="C57" s="63"/>
      <c r="D57" s="238">
        <f t="shared" ref="D57:E57" si="20">D18</f>
        <v>1</v>
      </c>
      <c r="E57" s="137" t="str">
        <f t="shared" si="20"/>
        <v>Desinsetização Extraordinária</v>
      </c>
      <c r="F57" s="138">
        <f>IF('Circunscrição VI'!F18&gt;0,IF(AND('Circunscrição VI'!$Q18&lt;='Circunscrição VI'!F18,'Circunscrição VI'!F18&lt;='Circunscrição VI'!$R18),'Circunscrição VI'!F18,"excluído*"),"")</f>
        <v>5441.96</v>
      </c>
      <c r="G57" s="138">
        <f>IF('Circunscrição VI'!G18&gt;0,IF(AND('Circunscrição VI'!$Q18&lt;='Circunscrição VI'!G18,'Circunscrição VI'!G18&lt;='Circunscrição VI'!$R18),'Circunscrição VI'!G18,"excluído*"),"")</f>
        <v>3330</v>
      </c>
      <c r="H57" s="138" t="str">
        <f>IF('Circunscrição VI'!H18&gt;0,IF(AND('Circunscrição VI'!$Q18&lt;='Circunscrição VI'!H18,'Circunscrição VI'!H18&lt;='Circunscrição VI'!$R18),'Circunscrição VI'!H18,"excluído*"),"")</f>
        <v>excluído*</v>
      </c>
      <c r="I57" s="138">
        <f>IF('Circunscrição VI'!I18&gt;0,IF(AND('Circunscrição VI'!$Q18&lt;='Circunscrição VI'!I18,'Circunscrição VI'!I18&lt;='Circunscrição VI'!$R18),'Circunscrição VI'!I18,"excluído*"),"")</f>
        <v>2450</v>
      </c>
      <c r="J57" s="139" t="str">
        <f>IF('Circunscrição VI'!J18&gt;0,IF(AND('Circunscrição VI'!$Q18&lt;='Circunscrição VI'!J18,'Circunscrição VI'!J18&lt;='Circunscrição VI'!$R18),'Circunscrição VI'!J18,"excluído*"),"")</f>
        <v>excluído*</v>
      </c>
      <c r="K57" s="140" t="str">
        <f>IF('Circunscrição VI'!K18&gt;0,IF(AND('Circunscrição VI'!$Q18&lt;='Circunscrição VI'!K18,'Circunscrição VI'!K18&lt;='Circunscrição VI'!$R18),'Circunscrição VI'!K18,"excluído*"),"")</f>
        <v/>
      </c>
      <c r="L57" s="141" t="str">
        <f>IF('Circunscrição VI'!L18&gt;0,IF(AND('Circunscrição VI'!$Q18&lt;='Circunscrição VI'!L18,'Circunscrição VI'!L18&lt;='Circunscrição VI'!$R18),'Circunscrição VI'!L18,"excluído*"),"")</f>
        <v/>
      </c>
      <c r="M57" s="142" t="str">
        <f>IF('Circunscrição VI'!M18&gt;0,IF(AND('Circunscrição VI'!$Q18&lt;='Circunscrição VI'!M18,'Circunscrição VI'!M18&lt;='Circunscrição VI'!$R18),'Circunscrição VI'!M18,"excluído*"),"")</f>
        <v>excluído*</v>
      </c>
      <c r="N57" s="143" t="str">
        <f>IF('Circunscrição VI'!N18&gt;0,IF(AND('Circunscrição VI'!$Q18&lt;='Circunscrição VI'!N18,'Circunscrição VI'!N18&lt;='Circunscrição VI'!$R18),'Circunscrição VI'!N18,"excluído*"),"")</f>
        <v/>
      </c>
      <c r="O57" s="144">
        <f t="shared" si="7"/>
        <v>3740.65</v>
      </c>
      <c r="Q57" s="141">
        <f t="shared" si="8"/>
        <v>3740.65</v>
      </c>
      <c r="R57" s="145"/>
    </row>
    <row r="58" ht="24.0" customHeight="1">
      <c r="A58" s="63"/>
      <c r="B58" s="63"/>
      <c r="C58" s="63"/>
      <c r="D58" s="176">
        <f t="shared" ref="D58:E58" si="21">D19</f>
        <v>1</v>
      </c>
      <c r="E58" s="127" t="str">
        <f t="shared" si="21"/>
        <v>Sanitização Interna</v>
      </c>
      <c r="F58" s="128" t="str">
        <f>IF('Circunscrição VI'!F19&gt;0,IF(AND('Circunscrição VI'!$Q19&lt;='Circunscrição VI'!F19,'Circunscrição VI'!F19&lt;='Circunscrição VI'!$R19),'Circunscrição VI'!F19,"excluído*"),"")</f>
        <v>excluído*</v>
      </c>
      <c r="G58" s="129">
        <f>IF('Circunscrição VI'!G19&gt;0,IF(AND('Circunscrição VI'!$Q19&lt;='Circunscrição VI'!G19,'Circunscrição VI'!G19&lt;='Circunscrição VI'!$R19),'Circunscrição VI'!G19,"excluído*"),"")</f>
        <v>3276</v>
      </c>
      <c r="H58" s="128" t="str">
        <f>IF('Circunscrição VI'!H19&gt;0,IF(AND('Circunscrição VI'!$Q19&lt;='Circunscrição VI'!H19,'Circunscrição VI'!H19&lt;='Circunscrição VI'!$R19),'Circunscrição VI'!H19,"excluído*"),"")</f>
        <v>excluído*</v>
      </c>
      <c r="I58" s="128">
        <f>IF('Circunscrição VI'!I19&gt;0,IF(AND('Circunscrição VI'!$Q19&lt;='Circunscrição VI'!I19,'Circunscrição VI'!I19&lt;='Circunscrição VI'!$R19),'Circunscrição VI'!I19,"excluído*"),"")</f>
        <v>2550.18</v>
      </c>
      <c r="J58" s="128" t="str">
        <f>IF('Circunscrição VI'!J19&gt;0,IF(AND('Circunscrição VI'!$Q19&lt;='Circunscrição VI'!J19,'Circunscrição VI'!J19&lt;='Circunscrição VI'!$R19),'Circunscrição VI'!J19,"excluído*"),"")</f>
        <v>excluído*</v>
      </c>
      <c r="K58" s="130" t="str">
        <f>IF('Circunscrição VI'!K19&gt;0,IF(AND('Circunscrição VI'!$Q19&lt;='Circunscrição VI'!K19,'Circunscrição VI'!K19&lt;='Circunscrição VI'!$R19),'Circunscrição VI'!K19,"excluído*"),"")</f>
        <v/>
      </c>
      <c r="L58" s="147" t="str">
        <f>IF('Circunscrição VI'!L19&gt;0,IF(AND('Circunscrição VI'!$Q19&lt;='Circunscrição VI'!L19,'Circunscrição VI'!L19&lt;='Circunscrição VI'!$R19),'Circunscrição VI'!L19,"excluído*"),"")</f>
        <v/>
      </c>
      <c r="M58" s="148" t="str">
        <f>IF('Circunscrição VI'!M19&gt;0,IF(AND('Circunscrição VI'!$Q19&lt;='Circunscrição VI'!M19,'Circunscrição VI'!M19&lt;='Circunscrição VI'!$R19),'Circunscrição VI'!M19,"excluído*"),"")</f>
        <v/>
      </c>
      <c r="N58" s="149" t="str">
        <f>IF('Circunscrição VI'!N19&gt;0,IF(AND('Circunscrição VI'!$Q19&lt;='Circunscrição VI'!N19,'Circunscrição VI'!N19&lt;='Circunscrição VI'!$R19),'Circunscrição VI'!N19,"excluído*"),"")</f>
        <v/>
      </c>
      <c r="O58" s="134">
        <f t="shared" si="7"/>
        <v>2913.09</v>
      </c>
      <c r="Q58" s="131">
        <f t="shared" si="8"/>
        <v>2913.09</v>
      </c>
      <c r="R58" s="135"/>
    </row>
    <row r="59" ht="24.0" customHeight="1">
      <c r="A59" s="63"/>
      <c r="B59" s="99"/>
      <c r="C59" s="99"/>
      <c r="D59" s="239">
        <f t="shared" ref="D59:E59" si="22">D20</f>
        <v>1</v>
      </c>
      <c r="E59" s="151" t="str">
        <f t="shared" si="22"/>
        <v>Sanitização Externa</v>
      </c>
      <c r="F59" s="152" t="str">
        <f>IF('Circunscrição VI'!F20&gt;0,IF(AND('Circunscrição VI'!$Q20&lt;='Circunscrição VI'!F20,'Circunscrição VI'!F20&lt;='Circunscrição VI'!$R20),'Circunscrição VI'!F20,"excluído*"),"")</f>
        <v>excluído*</v>
      </c>
      <c r="G59" s="153">
        <f>IF('Circunscrição VI'!G20&gt;0,IF(AND('Circunscrição VI'!$Q20&lt;='Circunscrição VI'!G20,'Circunscrição VI'!G20&lt;='Circunscrição VI'!$R20),'Circunscrição VI'!G20,"excluído*"),"")</f>
        <v>1476</v>
      </c>
      <c r="H59" s="152">
        <f>IF('Circunscrição VI'!H20&gt;0,IF(AND('Circunscrição VI'!$Q20&lt;='Circunscrição VI'!H20,'Circunscrição VI'!H20&lt;='Circunscrição VI'!$R20),'Circunscrição VI'!H20,"excluído*"),"")</f>
        <v>2154.54</v>
      </c>
      <c r="I59" s="153">
        <f>IF('Circunscrição VI'!I20&gt;0,IF(AND('Circunscrição VI'!$Q20&lt;='Circunscrição VI'!I20,'Circunscrição VI'!I20&lt;='Circunscrição VI'!$R20),'Circunscrição VI'!I20,"excluído*"),"")</f>
        <v>1200</v>
      </c>
      <c r="J59" s="152">
        <f>IF('Circunscrição VI'!J20&gt;0,IF(AND('Circunscrição VI'!$Q20&lt;='Circunscrição VI'!J20,'Circunscrição VI'!J20&lt;='Circunscrição VI'!$R20),'Circunscrição VI'!J20,"excluído*"),"")</f>
        <v>2154.55</v>
      </c>
      <c r="K59" s="154" t="str">
        <f>IF('Circunscrição VI'!K20&gt;0,IF(AND('Circunscrição VI'!$Q20&lt;='Circunscrição VI'!K20,'Circunscrição VI'!K20&lt;='Circunscrição VI'!$R20),'Circunscrição VI'!K20,"excluído*"),"")</f>
        <v/>
      </c>
      <c r="L59" s="155" t="str">
        <f>IF('Circunscrição VI'!L20&gt;0,IF(AND('Circunscrição VI'!$Q20&lt;='Circunscrição VI'!L20,'Circunscrição VI'!L20&lt;='Circunscrição VI'!$R20),'Circunscrição VI'!L20,"excluído*"),"")</f>
        <v/>
      </c>
      <c r="M59" s="156" t="str">
        <f>IF('Circunscrição VI'!M20&gt;0,IF(AND('Circunscrição VI'!$Q20&lt;='Circunscrição VI'!M20,'Circunscrição VI'!M20&lt;='Circunscrição VI'!$R20),'Circunscrição VI'!M20,"excluído*"),"")</f>
        <v/>
      </c>
      <c r="N59" s="157" t="str">
        <f>IF('Circunscrição VI'!N20&gt;0,IF(AND('Circunscrição VI'!$Q20&lt;='Circunscrição VI'!N20,'Circunscrição VI'!N20&lt;='Circunscrição VI'!$R20),'Circunscrição VI'!N20,"excluído*"),"")</f>
        <v/>
      </c>
      <c r="O59" s="158">
        <f t="shared" si="7"/>
        <v>1746.27</v>
      </c>
      <c r="P59" s="159"/>
      <c r="Q59" s="160">
        <f t="shared" si="8"/>
        <v>1746.27</v>
      </c>
      <c r="R59" s="161"/>
    </row>
    <row r="60" ht="24.0" customHeight="1">
      <c r="A60" s="63"/>
      <c r="B60" s="226">
        <f t="shared" ref="B60:E60" si="23">B21</f>
        <v>92</v>
      </c>
      <c r="C60" s="236" t="str">
        <f t="shared" si="23"/>
        <v>Presidente Venceslau
Rua General Osório, 37</v>
      </c>
      <c r="D60" s="237">
        <f t="shared" si="23"/>
        <v>5</v>
      </c>
      <c r="E60" s="127" t="str">
        <f t="shared" si="23"/>
        <v>Desinsetização Semestral</v>
      </c>
      <c r="F60" s="128">
        <f>IF('Circunscrição VI'!F21&gt;0,IF(AND('Circunscrição VI'!$Q21&lt;='Circunscrição VI'!F21,'Circunscrição VI'!F21&lt;='Circunscrição VI'!$R21),'Circunscrição VI'!F21,"excluído*"),"")</f>
        <v>976.57</v>
      </c>
      <c r="G60" s="129">
        <f>IF('Circunscrição VI'!G21&gt;0,IF(AND('Circunscrição VI'!$Q21&lt;='Circunscrição VI'!G21,'Circunscrição VI'!G21&lt;='Circunscrição VI'!$R21),'Circunscrição VI'!G21,"excluído*"),"")</f>
        <v>2350</v>
      </c>
      <c r="H60" s="129">
        <f>IF('Circunscrição VI'!H21&gt;0,IF(AND('Circunscrição VI'!$Q21&lt;='Circunscrição VI'!H21,'Circunscrição VI'!H21&lt;='Circunscrição VI'!$R21),'Circunscrição VI'!H21,"excluído*"),"")</f>
        <v>1953.14</v>
      </c>
      <c r="I60" s="128" t="str">
        <f>IF('Circunscrição VI'!I21&gt;0,IF(AND('Circunscrição VI'!$Q21&lt;='Circunscrição VI'!I21,'Circunscrição VI'!I21&lt;='Circunscrição VI'!$R21),'Circunscrição VI'!I21,"excluído*"),"")</f>
        <v>excluído*</v>
      </c>
      <c r="J60" s="128">
        <f>IF('Circunscrição VI'!J21&gt;0,IF(AND('Circunscrição VI'!$Q21&lt;='Circunscrição VI'!J21,'Circunscrição VI'!J21&lt;='Circunscrição VI'!$R21),'Circunscrição VI'!J21,"excluído*"),"")</f>
        <v>1953.14</v>
      </c>
      <c r="K60" s="130">
        <f>IF('Circunscrição VI'!K21&gt;0,IF(AND('Circunscrição VI'!$Q21&lt;='Circunscrição VI'!K21,'Circunscrição VI'!K21&lt;='Circunscrição VI'!$R21),'Circunscrição VI'!K21,"excluído*"),"")</f>
        <v>954.87</v>
      </c>
      <c r="L60" s="131">
        <f>IF('Circunscrição VI'!L21&gt;0,IF(AND('Circunscrição VI'!$Q21&lt;='Circunscrição VI'!L21,'Circunscrição VI'!L21&lt;='Circunscrição VI'!$R21),'Circunscrição VI'!L21,"excluído*"),"")</f>
        <v>1226.139018</v>
      </c>
      <c r="M60" s="132" t="str">
        <f>IF('Circunscrição VI'!M21&gt;0,IF(AND('Circunscrição VI'!$Q21&lt;='Circunscrição VI'!M21,'Circunscrição VI'!M21&lt;='Circunscrição VI'!$R21),'Circunscrição VI'!M21,"excluído*"),"")</f>
        <v>excluído*</v>
      </c>
      <c r="N60" s="133" t="str">
        <f>IF('Circunscrição VI'!N21&gt;0,IF(AND('Circunscrição VI'!$Q21&lt;='Circunscrição VI'!N21,'Circunscrição VI'!N21&lt;='Circunscrição VI'!$R21),'Circunscrição VI'!N21,"excluído*"),"")</f>
        <v/>
      </c>
      <c r="O60" s="134">
        <f t="shared" si="7"/>
        <v>1568.98</v>
      </c>
      <c r="Q60" s="131">
        <f t="shared" si="8"/>
        <v>7844.9</v>
      </c>
      <c r="R60" s="135"/>
    </row>
    <row r="61" ht="24.0" customHeight="1">
      <c r="A61" s="63"/>
      <c r="B61" s="63"/>
      <c r="C61" s="63"/>
      <c r="D61" s="238">
        <f t="shared" ref="D61:E61" si="24">D22</f>
        <v>1</v>
      </c>
      <c r="E61" s="137" t="str">
        <f t="shared" si="24"/>
        <v>Desinsetização Extraordinária</v>
      </c>
      <c r="F61" s="138">
        <f>IF('Circunscrição VI'!F22&gt;0,IF(AND('Circunscrição VI'!$Q22&lt;='Circunscrição VI'!F22,'Circunscrição VI'!F22&lt;='Circunscrição VI'!$R22),'Circunscrição VI'!F22,"excluído*"),"")</f>
        <v>1193.59</v>
      </c>
      <c r="G61" s="138">
        <f>IF('Circunscrição VI'!G22&gt;0,IF(AND('Circunscrição VI'!$Q22&lt;='Circunscrição VI'!G22,'Circunscrição VI'!G22&lt;='Circunscrição VI'!$R22),'Circunscrição VI'!G22,"excluído*"),"")</f>
        <v>2115</v>
      </c>
      <c r="H61" s="138">
        <f>IF('Circunscrição VI'!H22&gt;0,IF(AND('Circunscrição VI'!$Q22&lt;='Circunscrição VI'!H22,'Circunscrição VI'!H22&lt;='Circunscrição VI'!$R22),'Circunscrição VI'!H22,"excluído*"),"")</f>
        <v>1953.14</v>
      </c>
      <c r="I61" s="138">
        <f>IF('Circunscrição VI'!I22&gt;0,IF(AND('Circunscrição VI'!$Q22&lt;='Circunscrição VI'!I22,'Circunscrição VI'!I22&lt;='Circunscrição VI'!$R22),'Circunscrição VI'!I22,"excluído*"),"")</f>
        <v>1750</v>
      </c>
      <c r="J61" s="139">
        <f>IF('Circunscrição VI'!J22&gt;0,IF(AND('Circunscrição VI'!$Q22&lt;='Circunscrição VI'!J22,'Circunscrição VI'!J22&lt;='Circunscrição VI'!$R22),'Circunscrição VI'!J22,"excluído*"),"")</f>
        <v>1953.14</v>
      </c>
      <c r="K61" s="140" t="str">
        <f>IF('Circunscrição VI'!K22&gt;0,IF(AND('Circunscrição VI'!$Q22&lt;='Circunscrição VI'!K22,'Circunscrição VI'!K22&lt;='Circunscrição VI'!$R22),'Circunscrição VI'!K22,"excluído*"),"")</f>
        <v/>
      </c>
      <c r="L61" s="141" t="str">
        <f>IF('Circunscrição VI'!L22&gt;0,IF(AND('Circunscrição VI'!$Q22&lt;='Circunscrição VI'!L22,'Circunscrição VI'!L22&lt;='Circunscrição VI'!$R22),'Circunscrição VI'!L22,"excluído*"),"")</f>
        <v/>
      </c>
      <c r="M61" s="142" t="str">
        <f>IF('Circunscrição VI'!M22&gt;0,IF(AND('Circunscrição VI'!$Q22&lt;='Circunscrição VI'!M22,'Circunscrição VI'!M22&lt;='Circunscrição VI'!$R22),'Circunscrição VI'!M22,"excluído*"),"")</f>
        <v>excluído*</v>
      </c>
      <c r="N61" s="143" t="str">
        <f>IF('Circunscrição VI'!N22&gt;0,IF(AND('Circunscrição VI'!$Q22&lt;='Circunscrição VI'!N22,'Circunscrição VI'!N22&lt;='Circunscrição VI'!$R22),'Circunscrição VI'!N22,"excluído*"),"")</f>
        <v/>
      </c>
      <c r="O61" s="144">
        <f t="shared" si="7"/>
        <v>1792.97</v>
      </c>
      <c r="Q61" s="141">
        <f t="shared" si="8"/>
        <v>1792.97</v>
      </c>
      <c r="R61" s="145"/>
    </row>
    <row r="62" ht="24.0" customHeight="1">
      <c r="A62" s="63"/>
      <c r="B62" s="63"/>
      <c r="C62" s="63"/>
      <c r="D62" s="176">
        <f t="shared" ref="D62:E62" si="25">D23</f>
        <v>1</v>
      </c>
      <c r="E62" s="127" t="str">
        <f t="shared" si="25"/>
        <v>Sanitização Interna</v>
      </c>
      <c r="F62" s="128" t="str">
        <f>IF('Circunscrição VI'!F23&gt;0,IF(AND('Circunscrição VI'!$Q23&lt;='Circunscrição VI'!F23,'Circunscrição VI'!F23&lt;='Circunscrição VI'!$R23),'Circunscrição VI'!F23,"excluído*"),"")</f>
        <v>excluído*</v>
      </c>
      <c r="G62" s="129">
        <f>IF('Circunscrição VI'!G23&gt;0,IF(AND('Circunscrição VI'!$Q23&lt;='Circunscrição VI'!G23,'Circunscrição VI'!G23&lt;='Circunscrição VI'!$R23),'Circunscrição VI'!G23,"excluído*"),"")</f>
        <v>1116</v>
      </c>
      <c r="H62" s="128">
        <f>IF('Circunscrição VI'!H23&gt;0,IF(AND('Circunscrição VI'!$Q23&lt;='Circunscrição VI'!H23,'Circunscrição VI'!H23&lt;='Circunscrição VI'!$R23),'Circunscrição VI'!H23,"excluído*"),"")</f>
        <v>1097.33</v>
      </c>
      <c r="I62" s="128">
        <f>IF('Circunscrição VI'!I23&gt;0,IF(AND('Circunscrição VI'!$Q23&lt;='Circunscrição VI'!I23,'Circunscrição VI'!I23&lt;='Circunscrição VI'!$R23),'Circunscrição VI'!I23,"excluído*"),"")</f>
        <v>800</v>
      </c>
      <c r="J62" s="128">
        <f>IF('Circunscrição VI'!J23&gt;0,IF(AND('Circunscrição VI'!$Q23&lt;='Circunscrição VI'!J23,'Circunscrição VI'!J23&lt;='Circunscrição VI'!$R23),'Circunscrição VI'!J23,"excluído*"),"")</f>
        <v>1097.33</v>
      </c>
      <c r="K62" s="130" t="str">
        <f>IF('Circunscrição VI'!K23&gt;0,IF(AND('Circunscrição VI'!$Q23&lt;='Circunscrição VI'!K23,'Circunscrição VI'!K23&lt;='Circunscrição VI'!$R23),'Circunscrição VI'!K23,"excluído*"),"")</f>
        <v/>
      </c>
      <c r="L62" s="147" t="str">
        <f>IF('Circunscrição VI'!L23&gt;0,IF(AND('Circunscrição VI'!$Q23&lt;='Circunscrição VI'!L23,'Circunscrição VI'!L23&lt;='Circunscrição VI'!$R23),'Circunscrição VI'!L23,"excluído*"),"")</f>
        <v/>
      </c>
      <c r="M62" s="148" t="str">
        <f>IF('Circunscrição VI'!M23&gt;0,IF(AND('Circunscrição VI'!$Q23&lt;='Circunscrição VI'!M23,'Circunscrição VI'!M23&lt;='Circunscrição VI'!$R23),'Circunscrição VI'!M23,"excluído*"),"")</f>
        <v/>
      </c>
      <c r="N62" s="149" t="str">
        <f>IF('Circunscrição VI'!N23&gt;0,IF(AND('Circunscrição VI'!$Q23&lt;='Circunscrição VI'!N23,'Circunscrição VI'!N23&lt;='Circunscrição VI'!$R23),'Circunscrição VI'!N23,"excluído*"),"")</f>
        <v/>
      </c>
      <c r="O62" s="134">
        <f t="shared" si="7"/>
        <v>1027.67</v>
      </c>
      <c r="Q62" s="131">
        <f t="shared" si="8"/>
        <v>1027.67</v>
      </c>
      <c r="R62" s="135"/>
    </row>
    <row r="63" ht="24.0" customHeight="1">
      <c r="A63" s="63"/>
      <c r="B63" s="99"/>
      <c r="C63" s="99"/>
      <c r="D63" s="239">
        <f t="shared" ref="D63:E63" si="26">D24</f>
        <v>1</v>
      </c>
      <c r="E63" s="151" t="str">
        <f t="shared" si="26"/>
        <v>Sanitização Externa</v>
      </c>
      <c r="F63" s="152" t="str">
        <f>IF('Circunscrição VI'!F24&gt;0,IF(AND('Circunscrição VI'!$Q24&lt;='Circunscrição VI'!F24,'Circunscrição VI'!F24&lt;='Circunscrição VI'!$R24),'Circunscrição VI'!F24,"excluído*"),"")</f>
        <v>excluído*</v>
      </c>
      <c r="G63" s="153">
        <f>IF('Circunscrição VI'!G24&gt;0,IF(AND('Circunscrição VI'!$Q24&lt;='Circunscrição VI'!G24,'Circunscrição VI'!G24&lt;='Circunscrição VI'!$R24),'Circunscrição VI'!G24,"excluído*"),"")</f>
        <v>930</v>
      </c>
      <c r="H63" s="152">
        <f>IF('Circunscrição VI'!H24&gt;0,IF(AND('Circunscrição VI'!$Q24&lt;='Circunscrição VI'!H24,'Circunscrição VI'!H24&lt;='Circunscrição VI'!$R24),'Circunscrição VI'!H24,"excluído*"),"")</f>
        <v>855.81</v>
      </c>
      <c r="I63" s="153">
        <f>IF('Circunscrição VI'!I24&gt;0,IF(AND('Circunscrição VI'!$Q24&lt;='Circunscrição VI'!I24,'Circunscrição VI'!I24&lt;='Circunscrição VI'!$R24),'Circunscrição VI'!I24,"excluído*"),"")</f>
        <v>550</v>
      </c>
      <c r="J63" s="152">
        <f>IF('Circunscrição VI'!J24&gt;0,IF(AND('Circunscrição VI'!$Q24&lt;='Circunscrição VI'!J24,'Circunscrição VI'!J24&lt;='Circunscrição VI'!$R24),'Circunscrição VI'!J24,"excluído*"),"")</f>
        <v>855.81</v>
      </c>
      <c r="K63" s="154" t="str">
        <f>IF('Circunscrição VI'!K24&gt;0,IF(AND('Circunscrição VI'!$Q24&lt;='Circunscrição VI'!K24,'Circunscrição VI'!K24&lt;='Circunscrição VI'!$R24),'Circunscrição VI'!K24,"excluído*"),"")</f>
        <v/>
      </c>
      <c r="L63" s="155" t="str">
        <f>IF('Circunscrição VI'!L24&gt;0,IF(AND('Circunscrição VI'!$Q24&lt;='Circunscrição VI'!L24,'Circunscrição VI'!L24&lt;='Circunscrição VI'!$R24),'Circunscrição VI'!L24,"excluído*"),"")</f>
        <v/>
      </c>
      <c r="M63" s="156" t="str">
        <f>IF('Circunscrição VI'!M24&gt;0,IF(AND('Circunscrição VI'!$Q24&lt;='Circunscrição VI'!M24,'Circunscrição VI'!M24&lt;='Circunscrição VI'!$R24),'Circunscrição VI'!M24,"excluído*"),"")</f>
        <v/>
      </c>
      <c r="N63" s="157" t="str">
        <f>IF('Circunscrição VI'!N24&gt;0,IF(AND('Circunscrição VI'!$Q24&lt;='Circunscrição VI'!N24,'Circunscrição VI'!N24&lt;='Circunscrição VI'!$R24),'Circunscrição VI'!N24,"excluído*"),"")</f>
        <v/>
      </c>
      <c r="O63" s="158">
        <f t="shared" si="7"/>
        <v>797.91</v>
      </c>
      <c r="P63" s="159"/>
      <c r="Q63" s="160">
        <f t="shared" si="8"/>
        <v>797.91</v>
      </c>
      <c r="R63" s="161"/>
    </row>
    <row r="64" ht="24.0" customHeight="1">
      <c r="A64" s="63"/>
      <c r="B64" s="226">
        <f t="shared" ref="B64:E64" si="27">B25</f>
        <v>93</v>
      </c>
      <c r="C64" s="236" t="str">
        <f t="shared" si="27"/>
        <v>Rancharia 
Av. Pedro de Toledo, 919-929</v>
      </c>
      <c r="D64" s="240">
        <f t="shared" si="27"/>
        <v>5</v>
      </c>
      <c r="E64" s="163" t="str">
        <f t="shared" si="27"/>
        <v>Desinsetização Semestral</v>
      </c>
      <c r="F64" s="164">
        <f>IF('Circunscrição VI'!F25&gt;0,IF(AND('Circunscrição VI'!$Q25&lt;='Circunscrição VI'!F25,'Circunscrição VI'!F25&lt;='Circunscrição VI'!$R25),'Circunscrição VI'!F25,"excluído*"),"")</f>
        <v>796.94</v>
      </c>
      <c r="G64" s="165">
        <f>IF('Circunscrição VI'!G25&gt;0,IF(AND('Circunscrição VI'!$Q25&lt;='Circunscrição VI'!G25,'Circunscrição VI'!G25&lt;='Circunscrição VI'!$R25),'Circunscrição VI'!G25,"excluído*"),"")</f>
        <v>1800</v>
      </c>
      <c r="H64" s="165">
        <f>IF('Circunscrição VI'!H25&gt;0,IF(AND('Circunscrição VI'!$Q25&lt;='Circunscrição VI'!H25,'Circunscrição VI'!H25&lt;='Circunscrição VI'!$R25),'Circunscrição VI'!H25,"excluído*"),"")</f>
        <v>1593.88</v>
      </c>
      <c r="I64" s="164" t="str">
        <f>IF('Circunscrição VI'!I25&gt;0,IF(AND('Circunscrição VI'!$Q25&lt;='Circunscrição VI'!I25,'Circunscrição VI'!I25&lt;='Circunscrição VI'!$R25),'Circunscrição VI'!I25,"excluído*"),"")</f>
        <v>excluído*</v>
      </c>
      <c r="J64" s="164">
        <f>IF('Circunscrição VI'!J25&gt;0,IF(AND('Circunscrição VI'!$Q25&lt;='Circunscrição VI'!J25,'Circunscrição VI'!J25&lt;='Circunscrição VI'!$R25),'Circunscrição VI'!J25,"excluído*"),"")</f>
        <v>1593.88</v>
      </c>
      <c r="K64" s="166">
        <f>IF('Circunscrição VI'!K25&gt;0,IF(AND('Circunscrição VI'!$Q25&lt;='Circunscrição VI'!K25,'Circunscrição VI'!K25&lt;='Circunscrição VI'!$R25),'Circunscrição VI'!K25,"excluído*"),"")</f>
        <v>779.23</v>
      </c>
      <c r="L64" s="167">
        <f>IF('Circunscrição VI'!L25&gt;0,IF(AND('Circunscrição VI'!$Q25&lt;='Circunscrição VI'!L25,'Circunscrição VI'!L25&lt;='Circunscrição VI'!$R25),'Circunscrição VI'!L25,"excluído*"),"")</f>
        <v>1000.601451</v>
      </c>
      <c r="M64" s="168">
        <f>IF('Circunscrição VI'!M25&gt;0,IF(AND('Circunscrição VI'!$Q25&lt;='Circunscrição VI'!M25,'Circunscrição VI'!M25&lt;='Circunscrição VI'!$R25),'Circunscrição VI'!M25,"excluído*"),"")</f>
        <v>658.36</v>
      </c>
      <c r="N64" s="169" t="str">
        <f>IF('Circunscrição VI'!N25&gt;0,IF(AND('Circunscrição VI'!$Q25&lt;='Circunscrição VI'!N25,'Circunscrição VI'!N25&lt;='Circunscrição VI'!$R25),'Circunscrição VI'!N25,"excluído*"),"")</f>
        <v/>
      </c>
      <c r="O64" s="170">
        <f t="shared" si="7"/>
        <v>1174.7</v>
      </c>
      <c r="P64" s="171"/>
      <c r="Q64" s="167">
        <f t="shared" si="8"/>
        <v>5873.5</v>
      </c>
      <c r="R64" s="172"/>
    </row>
    <row r="65" ht="24.0" customHeight="1">
      <c r="A65" s="63"/>
      <c r="B65" s="63"/>
      <c r="C65" s="63"/>
      <c r="D65" s="238">
        <f t="shared" ref="D65:E65" si="28">D26</f>
        <v>1</v>
      </c>
      <c r="E65" s="137" t="str">
        <f t="shared" si="28"/>
        <v>Desinsetização Extraordinária</v>
      </c>
      <c r="F65" s="138">
        <f>IF('Circunscrição VI'!F26&gt;0,IF(AND('Circunscrição VI'!$Q26&lt;='Circunscrição VI'!F26,'Circunscrição VI'!F26&lt;='Circunscrição VI'!$R26),'Circunscrição VI'!F26,"excluído*"),"")</f>
        <v>974.04</v>
      </c>
      <c r="G65" s="138">
        <f>IF('Circunscrição VI'!G26&gt;0,IF(AND('Circunscrição VI'!$Q26&lt;='Circunscrição VI'!G26,'Circunscrição VI'!G26&lt;='Circunscrição VI'!$R26),'Circunscrição VI'!G26,"excluído*"),"")</f>
        <v>1620</v>
      </c>
      <c r="H65" s="138">
        <f>IF('Circunscrição VI'!H26&gt;0,IF(AND('Circunscrição VI'!$Q26&lt;='Circunscrição VI'!H26,'Circunscrição VI'!H26&lt;='Circunscrição VI'!$R26),'Circunscrição VI'!H26,"excluído*"),"")</f>
        <v>1593.88</v>
      </c>
      <c r="I65" s="138">
        <f>IF('Circunscrição VI'!I26&gt;0,IF(AND('Circunscrição VI'!$Q26&lt;='Circunscrição VI'!I26,'Circunscrição VI'!I26&lt;='Circunscrição VI'!$R26),'Circunscrição VI'!I26,"excluído*"),"")</f>
        <v>1500</v>
      </c>
      <c r="J65" s="139">
        <f>IF('Circunscrição VI'!J26&gt;0,IF(AND('Circunscrição VI'!$Q26&lt;='Circunscrição VI'!J26,'Circunscrição VI'!J26&lt;='Circunscrição VI'!$R26),'Circunscrição VI'!J26,"excluído*"),"")</f>
        <v>1593.88</v>
      </c>
      <c r="K65" s="140" t="str">
        <f>IF('Circunscrição VI'!K26&gt;0,IF(AND('Circunscrição VI'!$Q26&lt;='Circunscrição VI'!K26,'Circunscrição VI'!K26&lt;='Circunscrição VI'!$R26),'Circunscrição VI'!K26,"excluído*"),"")</f>
        <v/>
      </c>
      <c r="L65" s="141" t="str">
        <f>IF('Circunscrição VI'!L26&gt;0,IF(AND('Circunscrição VI'!$Q26&lt;='Circunscrição VI'!L26,'Circunscrição VI'!L26&lt;='Circunscrição VI'!$R26),'Circunscrição VI'!L26,"excluído*"),"")</f>
        <v/>
      </c>
      <c r="M65" s="142" t="str">
        <f>IF('Circunscrição VI'!M26&gt;0,IF(AND('Circunscrição VI'!$Q26&lt;='Circunscrição VI'!M26,'Circunscrição VI'!M26&lt;='Circunscrição VI'!$R26),'Circunscrição VI'!M26,"excluído*"),"")</f>
        <v>excluído*</v>
      </c>
      <c r="N65" s="143" t="str">
        <f>IF('Circunscrição VI'!N26&gt;0,IF(AND('Circunscrição VI'!$Q26&lt;='Circunscrição VI'!N26,'Circunscrição VI'!N26&lt;='Circunscrição VI'!$R26),'Circunscrição VI'!N26,"excluído*"),"")</f>
        <v/>
      </c>
      <c r="O65" s="144">
        <f t="shared" si="7"/>
        <v>1456.36</v>
      </c>
      <c r="Q65" s="141">
        <f t="shared" si="8"/>
        <v>1456.36</v>
      </c>
      <c r="R65" s="145"/>
    </row>
    <row r="66" ht="24.0" customHeight="1">
      <c r="A66" s="63"/>
      <c r="B66" s="63"/>
      <c r="C66" s="63"/>
      <c r="D66" s="176">
        <f t="shared" ref="D66:E66" si="29">D27</f>
        <v>1</v>
      </c>
      <c r="E66" s="127" t="str">
        <f t="shared" si="29"/>
        <v>Sanitização Interna</v>
      </c>
      <c r="F66" s="128" t="str">
        <f>IF('Circunscrição VI'!F27&gt;0,IF(AND('Circunscrição VI'!$Q27&lt;='Circunscrição VI'!F27,'Circunscrição VI'!F27&lt;='Circunscrição VI'!$R27),'Circunscrição VI'!F27,"excluído*"),"")</f>
        <v>excluído*</v>
      </c>
      <c r="G66" s="129">
        <f>IF('Circunscrição VI'!G27&gt;0,IF(AND('Circunscrição VI'!$Q27&lt;='Circunscrição VI'!G27,'Circunscrição VI'!G27&lt;='Circunscrição VI'!$R27),'Circunscrição VI'!G27,"excluído*"),"")</f>
        <v>1116</v>
      </c>
      <c r="H66" s="128">
        <f>IF('Circunscrição VI'!H27&gt;0,IF(AND('Circunscrição VI'!$Q27&lt;='Circunscrição VI'!H27,'Circunscrição VI'!H27&lt;='Circunscrição VI'!$R27),'Circunscrição VI'!H27,"excluído*"),"")</f>
        <v>1157.02</v>
      </c>
      <c r="I66" s="128">
        <f>IF('Circunscrição VI'!I27&gt;0,IF(AND('Circunscrição VI'!$Q27&lt;='Circunscrição VI'!I27,'Circunscrição VI'!I27&lt;='Circunscrição VI'!$R27),'Circunscrição VI'!I27,"excluído*"),"")</f>
        <v>680</v>
      </c>
      <c r="J66" s="128">
        <f>IF('Circunscrição VI'!J27&gt;0,IF(AND('Circunscrição VI'!$Q27&lt;='Circunscrição VI'!J27,'Circunscrição VI'!J27&lt;='Circunscrição VI'!$R27),'Circunscrição VI'!J27,"excluído*"),"")</f>
        <v>1157.02</v>
      </c>
      <c r="K66" s="130" t="str">
        <f>IF('Circunscrição VI'!K27&gt;0,IF(AND('Circunscrição VI'!$Q27&lt;='Circunscrição VI'!K27,'Circunscrição VI'!K27&lt;='Circunscrição VI'!$R27),'Circunscrição VI'!K27,"excluído*"),"")</f>
        <v/>
      </c>
      <c r="L66" s="147" t="str">
        <f>IF('Circunscrição VI'!L27&gt;0,IF(AND('Circunscrição VI'!$Q27&lt;='Circunscrição VI'!L27,'Circunscrição VI'!L27&lt;='Circunscrição VI'!$R27),'Circunscrição VI'!L27,"excluído*"),"")</f>
        <v/>
      </c>
      <c r="M66" s="148" t="str">
        <f>IF('Circunscrição VI'!M27&gt;0,IF(AND('Circunscrição VI'!$Q27&lt;='Circunscrição VI'!M27,'Circunscrição VI'!M27&lt;='Circunscrição VI'!$R27),'Circunscrição VI'!M27,"excluído*"),"")</f>
        <v/>
      </c>
      <c r="N66" s="149" t="str">
        <f>IF('Circunscrição VI'!N27&gt;0,IF(AND('Circunscrição VI'!$Q27&lt;='Circunscrição VI'!N27,'Circunscrição VI'!N27&lt;='Circunscrição VI'!$R27),'Circunscrição VI'!N27,"excluído*"),"")</f>
        <v/>
      </c>
      <c r="O66" s="134">
        <f t="shared" si="7"/>
        <v>1027.51</v>
      </c>
      <c r="Q66" s="131">
        <f t="shared" si="8"/>
        <v>1027.51</v>
      </c>
      <c r="R66" s="135"/>
    </row>
    <row r="67" ht="24.0" customHeight="1">
      <c r="A67" s="63"/>
      <c r="B67" s="99"/>
      <c r="C67" s="99"/>
      <c r="D67" s="239">
        <f t="shared" ref="D67:E67" si="30">D28</f>
        <v>1</v>
      </c>
      <c r="E67" s="151" t="str">
        <f t="shared" si="30"/>
        <v>Sanitização Externa</v>
      </c>
      <c r="F67" s="152" t="str">
        <f>IF('Circunscrição VI'!F28&gt;0,IF(AND('Circunscrição VI'!$Q28&lt;='Circunscrição VI'!F28,'Circunscrição VI'!F28&lt;='Circunscrição VI'!$R28),'Circunscrição VI'!F28,"excluído*"),"")</f>
        <v>excluído*</v>
      </c>
      <c r="G67" s="153" t="str">
        <f>IF('Circunscrição VI'!G28&gt;0,IF(AND('Circunscrição VI'!$Q28&lt;='Circunscrição VI'!G28,'Circunscrição VI'!G28&lt;='Circunscrição VI'!$R28),'Circunscrição VI'!G28,"excluído*"),"")</f>
        <v>excluído*</v>
      </c>
      <c r="H67" s="152">
        <f>IF('Circunscrição VI'!H28&gt;0,IF(AND('Circunscrição VI'!$Q28&lt;='Circunscrição VI'!H28,'Circunscrição VI'!H28&lt;='Circunscrição VI'!$R28),'Circunscrição VI'!H28,"excluído*"),"")</f>
        <v>567.45</v>
      </c>
      <c r="I67" s="153">
        <f>IF('Circunscrição VI'!I28&gt;0,IF(AND('Circunscrição VI'!$Q28&lt;='Circunscrição VI'!I28,'Circunscrição VI'!I28&lt;='Circunscrição VI'!$R28),'Circunscrição VI'!I28,"excluído*"),"")</f>
        <v>580</v>
      </c>
      <c r="J67" s="152">
        <f>IF('Circunscrição VI'!J28&gt;0,IF(AND('Circunscrição VI'!$Q28&lt;='Circunscrição VI'!J28,'Circunscrição VI'!J28&lt;='Circunscrição VI'!$R28),'Circunscrição VI'!J28,"excluído*"),"")</f>
        <v>436.86</v>
      </c>
      <c r="K67" s="154" t="str">
        <f>IF('Circunscrição VI'!K28&gt;0,IF(AND('Circunscrição VI'!$Q28&lt;='Circunscrição VI'!K28,'Circunscrição VI'!K28&lt;='Circunscrição VI'!$R28),'Circunscrição VI'!K28,"excluído*"),"")</f>
        <v/>
      </c>
      <c r="L67" s="155" t="str">
        <f>IF('Circunscrição VI'!L28&gt;0,IF(AND('Circunscrição VI'!$Q28&lt;='Circunscrição VI'!L28,'Circunscrição VI'!L28&lt;='Circunscrição VI'!$R28),'Circunscrição VI'!L28,"excluído*"),"")</f>
        <v/>
      </c>
      <c r="M67" s="156" t="str">
        <f>IF('Circunscrição VI'!M28&gt;0,IF(AND('Circunscrição VI'!$Q28&lt;='Circunscrição VI'!M28,'Circunscrição VI'!M28&lt;='Circunscrição VI'!$R28),'Circunscrição VI'!M28,"excluído*"),"")</f>
        <v/>
      </c>
      <c r="N67" s="157" t="str">
        <f>IF('Circunscrição VI'!N28&gt;0,IF(AND('Circunscrição VI'!$Q28&lt;='Circunscrição VI'!N28,'Circunscrição VI'!N28&lt;='Circunscrição VI'!$R28),'Circunscrição VI'!N28,"excluído*"),"")</f>
        <v/>
      </c>
      <c r="O67" s="158">
        <f t="shared" si="7"/>
        <v>528.1</v>
      </c>
      <c r="P67" s="159"/>
      <c r="Q67" s="160">
        <f t="shared" si="8"/>
        <v>528.1</v>
      </c>
      <c r="R67" s="161"/>
    </row>
    <row r="68" ht="24.0" customHeight="1">
      <c r="A68" s="63"/>
      <c r="B68" s="226">
        <f t="shared" ref="B68:E68" si="31">B29</f>
        <v>94</v>
      </c>
      <c r="C68" s="236" t="str">
        <f t="shared" si="31"/>
        <v>Rancharia - Arquivo
Rua Marcilio Dias, 719</v>
      </c>
      <c r="D68" s="240">
        <f t="shared" si="31"/>
        <v>5</v>
      </c>
      <c r="E68" s="163" t="str">
        <f t="shared" si="31"/>
        <v>Desinsetização Semestral</v>
      </c>
      <c r="F68" s="164">
        <f>IF('Circunscrição VI'!F29&gt;0,IF(AND('Circunscrição VI'!$Q29&lt;='Circunscrição VI'!F29,'Circunscrição VI'!F29&lt;='Circunscrição VI'!$R29),'Circunscrição VI'!F29,"excluído*"),"")</f>
        <v>97.81</v>
      </c>
      <c r="G68" s="165" t="str">
        <f>IF('Circunscrição VI'!G29&gt;0,IF(AND('Circunscrição VI'!$Q29&lt;='Circunscrição VI'!G29,'Circunscrição VI'!G29&lt;='Circunscrição VI'!$R29),'Circunscrição VI'!G29,"excluído*"),"")</f>
        <v>excluído*</v>
      </c>
      <c r="H68" s="165">
        <f>IF('Circunscrição VI'!H29&gt;0,IF(AND('Circunscrição VI'!$Q29&lt;='Circunscrição VI'!H29,'Circunscrição VI'!H29&lt;='Circunscrição VI'!$R29),'Circunscrição VI'!H29,"excluído*"),"")</f>
        <v>347.78</v>
      </c>
      <c r="I68" s="164" t="str">
        <f>IF('Circunscrição VI'!I29&gt;0,IF(AND('Circunscrição VI'!$Q29&lt;='Circunscrição VI'!I29,'Circunscrição VI'!I29&lt;='Circunscrição VI'!$R29),'Circunscrição VI'!I29,"excluído*"),"")</f>
        <v/>
      </c>
      <c r="J68" s="164">
        <f>IF('Circunscrição VI'!J29&gt;0,IF(AND('Circunscrição VI'!$Q29&lt;='Circunscrição VI'!J29,'Circunscrição VI'!J29&lt;='Circunscrição VI'!$R29),'Circunscrição VI'!J29,"excluído*"),"")</f>
        <v>195.62</v>
      </c>
      <c r="K68" s="166">
        <f>IF('Circunscrição VI'!K29&gt;0,IF(AND('Circunscrição VI'!$Q29&lt;='Circunscrição VI'!K29,'Circunscrição VI'!K29&lt;='Circunscrição VI'!$R29),'Circunscrição VI'!K29,"excluído*"),"")</f>
        <v>95.64</v>
      </c>
      <c r="L68" s="167">
        <f>IF('Circunscrição VI'!L29&gt;0,IF(AND('Circunscrição VI'!$Q29&lt;='Circunscrição VI'!L29,'Circunscrição VI'!L29&lt;='Circunscrição VI'!$R29),'Circunscrição VI'!L29,"excluído*"),"")</f>
        <v>122.81</v>
      </c>
      <c r="M68" s="168" t="str">
        <f>IF('Circunscrição VI'!M29&gt;0,IF(AND('Circunscrição VI'!$Q29&lt;='Circunscrição VI'!M29,'Circunscrição VI'!M29&lt;='Circunscrição VI'!$R29),'Circunscrição VI'!M29,"excluído*"),"")</f>
        <v/>
      </c>
      <c r="N68" s="169" t="str">
        <f>IF('Circunscrição VI'!N29&gt;0,IF(AND('Circunscrição VI'!$Q29&lt;='Circunscrição VI'!N29,'Circunscrição VI'!N29&lt;='Circunscrição VI'!$R29),'Circunscrição VI'!N29,"excluído*"),"")</f>
        <v/>
      </c>
      <c r="O68" s="170">
        <f t="shared" si="7"/>
        <v>171.93</v>
      </c>
      <c r="P68" s="171"/>
      <c r="Q68" s="167">
        <f t="shared" si="8"/>
        <v>859.65</v>
      </c>
      <c r="R68" s="172"/>
    </row>
    <row r="69" ht="24.0" customHeight="1">
      <c r="A69" s="63"/>
      <c r="B69" s="63"/>
      <c r="C69" s="63"/>
      <c r="D69" s="238">
        <f t="shared" ref="D69:E69" si="32">D30</f>
        <v>1</v>
      </c>
      <c r="E69" s="137" t="str">
        <f t="shared" si="32"/>
        <v>Desinsetização Extraordinária</v>
      </c>
      <c r="F69" s="138">
        <f>IF('Circunscrição VI'!F30&gt;0,IF(AND('Circunscrição VI'!$Q30&lt;='Circunscrição VI'!F30,'Circunscrição VI'!F30&lt;='Circunscrição VI'!$R30),'Circunscrição VI'!F30,"excluído*"),"")</f>
        <v>119.55</v>
      </c>
      <c r="G69" s="138" t="str">
        <f>IF('Circunscrição VI'!G30&gt;0,IF(AND('Circunscrição VI'!$Q30&lt;='Circunscrição VI'!G30,'Circunscrição VI'!G30&lt;='Circunscrição VI'!$R30),'Circunscrição VI'!G30,"excluído*"),"")</f>
        <v>excluído*</v>
      </c>
      <c r="H69" s="138">
        <f>IF('Circunscrição VI'!H30&gt;0,IF(AND('Circunscrição VI'!$Q30&lt;='Circunscrição VI'!H30,'Circunscrição VI'!H30&lt;='Circunscrição VI'!$R30),'Circunscrição VI'!H30,"excluído*"),"")</f>
        <v>347.78</v>
      </c>
      <c r="I69" s="138" t="str">
        <f>IF('Circunscrição VI'!I30&gt;0,IF(AND('Circunscrição VI'!$Q30&lt;='Circunscrição VI'!I30,'Circunscrição VI'!I30&lt;='Circunscrição VI'!$R30),'Circunscrição VI'!I30,"excluído*"),"")</f>
        <v/>
      </c>
      <c r="J69" s="139">
        <f>IF('Circunscrição VI'!J30&gt;0,IF(AND('Circunscrição VI'!$Q30&lt;='Circunscrição VI'!J30,'Circunscrição VI'!J30&lt;='Circunscrição VI'!$R30),'Circunscrição VI'!J30,"excluído*"),"")</f>
        <v>195.62</v>
      </c>
      <c r="K69" s="140" t="str">
        <f>IF('Circunscrição VI'!K30&gt;0,IF(AND('Circunscrição VI'!$Q30&lt;='Circunscrição VI'!K30,'Circunscrição VI'!K30&lt;='Circunscrição VI'!$R30),'Circunscrição VI'!K30,"excluído*"),"")</f>
        <v/>
      </c>
      <c r="L69" s="141" t="str">
        <f>IF('Circunscrição VI'!L30&gt;0,IF(AND('Circunscrição VI'!$Q30&lt;='Circunscrição VI'!L30,'Circunscrição VI'!L30&lt;='Circunscrição VI'!$R30),'Circunscrição VI'!L30,"excluído*"),"")</f>
        <v/>
      </c>
      <c r="M69" s="142" t="str">
        <f>IF('Circunscrição VI'!M30&gt;0,IF(AND('Circunscrição VI'!$Q30&lt;='Circunscrição VI'!M30,'Circunscrição VI'!M30&lt;='Circunscrição VI'!$R30),'Circunscrição VI'!M30,"excluído*"),"")</f>
        <v/>
      </c>
      <c r="N69" s="143" t="str">
        <f>IF('Circunscrição VI'!N30&gt;0,IF(AND('Circunscrição VI'!$Q30&lt;='Circunscrição VI'!N30,'Circunscrição VI'!N30&lt;='Circunscrição VI'!$R30),'Circunscrição VI'!N30,"excluído*"),"")</f>
        <v/>
      </c>
      <c r="O69" s="144">
        <f t="shared" si="7"/>
        <v>220.98</v>
      </c>
      <c r="Q69" s="141">
        <f t="shared" si="8"/>
        <v>220.98</v>
      </c>
      <c r="R69" s="145"/>
    </row>
    <row r="70" ht="24.0" customHeight="1">
      <c r="A70" s="63"/>
      <c r="B70" s="63"/>
      <c r="C70" s="63"/>
      <c r="D70" s="176">
        <f t="shared" ref="D70:E70" si="33">D31</f>
        <v>1</v>
      </c>
      <c r="E70" s="127" t="str">
        <f t="shared" si="33"/>
        <v>Sanitização Interna</v>
      </c>
      <c r="F70" s="128">
        <f>IF('Circunscrição VI'!F31&gt;0,IF(AND('Circunscrição VI'!$Q31&lt;='Circunscrição VI'!F31,'Circunscrição VI'!F31&lt;='Circunscrição VI'!$R31),'Circunscrição VI'!F31,"excluído*"),"")</f>
        <v>54.34</v>
      </c>
      <c r="G70" s="129" t="str">
        <f>IF('Circunscrição VI'!G31&gt;0,IF(AND('Circunscrição VI'!$Q31&lt;='Circunscrição VI'!G31,'Circunscrição VI'!G31&lt;='Circunscrição VI'!$R31),'Circunscrição VI'!G31,"excluído*"),"")</f>
        <v>excluído*</v>
      </c>
      <c r="H70" s="128">
        <f>IF('Circunscrição VI'!H31&gt;0,IF(AND('Circunscrição VI'!$Q31&lt;='Circunscrição VI'!H31,'Circunscrição VI'!H31&lt;='Circunscrição VI'!$R31),'Circunscrição VI'!H31,"excluído*"),"")</f>
        <v>347.78</v>
      </c>
      <c r="I70" s="128" t="str">
        <f>IF('Circunscrição VI'!I31&gt;0,IF(AND('Circunscrição VI'!$Q31&lt;='Circunscrição VI'!I31,'Circunscrição VI'!I31&lt;='Circunscrição VI'!$R31),'Circunscrição VI'!I31,"excluído*"),"")</f>
        <v/>
      </c>
      <c r="J70" s="128">
        <f>IF('Circunscrição VI'!J31&gt;0,IF(AND('Circunscrição VI'!$Q31&lt;='Circunscrição VI'!J31,'Circunscrição VI'!J31&lt;='Circunscrição VI'!$R31),'Circunscrição VI'!J31,"excluído*"),"")</f>
        <v>195.62</v>
      </c>
      <c r="K70" s="130" t="str">
        <f>IF('Circunscrição VI'!K31&gt;0,IF(AND('Circunscrição VI'!$Q31&lt;='Circunscrição VI'!K31,'Circunscrição VI'!K31&lt;='Circunscrição VI'!$R31),'Circunscrição VI'!K31,"excluído*"),"")</f>
        <v/>
      </c>
      <c r="L70" s="147" t="str">
        <f>IF('Circunscrição VI'!L31&gt;0,IF(AND('Circunscrição VI'!$Q31&lt;='Circunscrição VI'!L31,'Circunscrição VI'!L31&lt;='Circunscrição VI'!$R31),'Circunscrição VI'!L31,"excluído*"),"")</f>
        <v/>
      </c>
      <c r="M70" s="148" t="str">
        <f>IF('Circunscrição VI'!M31&gt;0,IF(AND('Circunscrição VI'!$Q31&lt;='Circunscrição VI'!M31,'Circunscrição VI'!M31&lt;='Circunscrição VI'!$R31),'Circunscrição VI'!M31,"excluído*"),"")</f>
        <v/>
      </c>
      <c r="N70" s="149" t="str">
        <f>IF('Circunscrição VI'!N31&gt;0,IF(AND('Circunscrição VI'!$Q31&lt;='Circunscrição VI'!N31,'Circunscrição VI'!N31&lt;='Circunscrição VI'!$R31),'Circunscrição VI'!N31,"excluído*"),"")</f>
        <v/>
      </c>
      <c r="O70" s="134">
        <f t="shared" si="7"/>
        <v>199.25</v>
      </c>
      <c r="Q70" s="131">
        <f t="shared" si="8"/>
        <v>199.25</v>
      </c>
      <c r="R70" s="135"/>
    </row>
    <row r="71" ht="24.0" customHeight="1">
      <c r="A71" s="63"/>
      <c r="B71" s="99"/>
      <c r="C71" s="99"/>
      <c r="D71" s="239">
        <f t="shared" ref="D71:E71" si="34">D32</f>
        <v>1</v>
      </c>
      <c r="E71" s="151" t="str">
        <f t="shared" si="34"/>
        <v>Sanitização Externa</v>
      </c>
      <c r="F71" s="152" t="str">
        <f>IF('Circunscrição VI'!F32&gt;0,IF(AND('Circunscrição VI'!$Q32&lt;='Circunscrição VI'!F32,'Circunscrição VI'!F32&lt;='Circunscrição VI'!$R32),'Circunscrição VI'!F32,"excluído*"),"")</f>
        <v/>
      </c>
      <c r="G71" s="153" t="str">
        <f>IF('Circunscrição VI'!G32&gt;0,IF(AND('Circunscrição VI'!$Q32&lt;='Circunscrição VI'!G32,'Circunscrição VI'!G32&lt;='Circunscrição VI'!$R32),'Circunscrição VI'!G32,"excluído*"),"")</f>
        <v/>
      </c>
      <c r="H71" s="152" t="str">
        <f>IF('Circunscrição VI'!H32&gt;0,IF(AND('Circunscrição VI'!$Q32&lt;='Circunscrição VI'!H32,'Circunscrição VI'!H32&lt;='Circunscrição VI'!$R32),'Circunscrição VI'!H32,"excluído*"),"")</f>
        <v/>
      </c>
      <c r="I71" s="153" t="str">
        <f>IF('Circunscrição VI'!I32&gt;0,IF(AND('Circunscrição VI'!$Q32&lt;='Circunscrição VI'!I32,'Circunscrição VI'!I32&lt;='Circunscrição VI'!$R32),'Circunscrição VI'!I32,"excluído*"),"")</f>
        <v/>
      </c>
      <c r="J71" s="152" t="str">
        <f>IF('Circunscrição VI'!J32&gt;0,IF(AND('Circunscrição VI'!$Q32&lt;='Circunscrição VI'!J32,'Circunscrição VI'!J32&lt;='Circunscrição VI'!$R32),'Circunscrição VI'!J32,"excluído*"),"")</f>
        <v/>
      </c>
      <c r="K71" s="154" t="str">
        <f>IF('Circunscrição VI'!K32&gt;0,IF(AND('Circunscrição VI'!$Q32&lt;='Circunscrição VI'!K32,'Circunscrição VI'!K32&lt;='Circunscrição VI'!$R32),'Circunscrição VI'!K32,"excluído*"),"")</f>
        <v/>
      </c>
      <c r="L71" s="155" t="str">
        <f>IF('Circunscrição VI'!L32&gt;0,IF(AND('Circunscrição VI'!$Q32&lt;='Circunscrição VI'!L32,'Circunscrição VI'!L32&lt;='Circunscrição VI'!$R32),'Circunscrição VI'!L32,"excluído*"),"")</f>
        <v/>
      </c>
      <c r="M71" s="156" t="str">
        <f>IF('Circunscrição VI'!M32&gt;0,IF(AND('Circunscrição VI'!$Q32&lt;='Circunscrição VI'!M32,'Circunscrição VI'!M32&lt;='Circunscrição VI'!$R32),'Circunscrição VI'!M32,"excluído*"),"")</f>
        <v/>
      </c>
      <c r="N71" s="157" t="str">
        <f>IF('Circunscrição VI'!N32&gt;0,IF(AND('Circunscrição VI'!$Q32&lt;='Circunscrição VI'!N32,'Circunscrição VI'!N32&lt;='Circunscrição VI'!$R32),'Circunscrição VI'!N32,"excluído*"),"")</f>
        <v/>
      </c>
      <c r="O71" s="158" t="str">
        <f t="shared" si="7"/>
        <v/>
      </c>
      <c r="P71" s="159"/>
      <c r="Q71" s="160" t="str">
        <f t="shared" si="8"/>
        <v/>
      </c>
      <c r="R71" s="161"/>
    </row>
    <row r="72" ht="24.0" customHeight="1">
      <c r="A72" s="63"/>
      <c r="B72" s="226">
        <f t="shared" ref="B72:E72" si="35">B33</f>
        <v>95</v>
      </c>
      <c r="C72" s="236" t="str">
        <f t="shared" si="35"/>
        <v>Teodoro Sampaio
Rua Alberto Amador, 774</v>
      </c>
      <c r="D72" s="240">
        <f t="shared" si="35"/>
        <v>5</v>
      </c>
      <c r="E72" s="163" t="str">
        <f t="shared" si="35"/>
        <v>Desinsetização Semestral</v>
      </c>
      <c r="F72" s="164">
        <f>IF('Circunscrição VI'!F33&gt;0,IF(AND('Circunscrição VI'!$Q33&lt;='Circunscrição VI'!F33,'Circunscrição VI'!F33&lt;='Circunscrição VI'!$R33),'Circunscrição VI'!F33,"excluído*"),"")</f>
        <v>1503.33</v>
      </c>
      <c r="G72" s="165">
        <f>IF('Circunscrição VI'!G33&gt;0,IF(AND('Circunscrição VI'!$Q33&lt;='Circunscrição VI'!G33,'Circunscrição VI'!G33&lt;='Circunscrição VI'!$R33),'Circunscrição VI'!G33,"excluído*"),"")</f>
        <v>2800</v>
      </c>
      <c r="H72" s="165">
        <f>IF('Circunscrição VI'!H33&gt;0,IF(AND('Circunscrição VI'!$Q33&lt;='Circunscrição VI'!H33,'Circunscrição VI'!H33&lt;='Circunscrição VI'!$R33),'Circunscrição VI'!H33,"excluído*"),"")</f>
        <v>3006.66</v>
      </c>
      <c r="I72" s="164" t="str">
        <f>IF('Circunscrição VI'!I33&gt;0,IF(AND('Circunscrição VI'!$Q33&lt;='Circunscrição VI'!I33,'Circunscrição VI'!I33&lt;='Circunscrição VI'!$R33),'Circunscrição VI'!I33,"excluído*"),"")</f>
        <v>excluído*</v>
      </c>
      <c r="J72" s="164">
        <f>IF('Circunscrição VI'!J33&gt;0,IF(AND('Circunscrição VI'!$Q33&lt;='Circunscrição VI'!J33,'Circunscrição VI'!J33&lt;='Circunscrição VI'!$R33),'Circunscrição VI'!J33,"excluído*"),"")</f>
        <v>3006.67</v>
      </c>
      <c r="K72" s="166">
        <f>IF('Circunscrição VI'!K33&gt;0,IF(AND('Circunscrição VI'!$Q33&lt;='Circunscrição VI'!K33,'Circunscrição VI'!K33&lt;='Circunscrição VI'!$R33),'Circunscrição VI'!K33,"excluído*"),"")</f>
        <v>1469.93</v>
      </c>
      <c r="L72" s="167">
        <f>IF('Circunscrição VI'!L33&gt;0,IF(AND('Circunscrição VI'!$Q33&lt;='Circunscrição VI'!L33,'Circunscrição VI'!L33&lt;='Circunscrição VI'!$R33),'Circunscrição VI'!L33,"excluído*"),"")</f>
        <v>1887.522414</v>
      </c>
      <c r="M72" s="168" t="str">
        <f>IF('Circunscrição VI'!M33&gt;0,IF(AND('Circunscrição VI'!$Q33&lt;='Circunscrição VI'!M33,'Circunscrição VI'!M33&lt;='Circunscrição VI'!$R33),'Circunscrição VI'!M33,"excluído*"),"")</f>
        <v>excluído*</v>
      </c>
      <c r="N72" s="169" t="str">
        <f>IF('Circunscrição VI'!N33&gt;0,IF(AND('Circunscrição VI'!$Q33&lt;='Circunscrição VI'!N33,'Circunscrição VI'!N33&lt;='Circunscrição VI'!$R33),'Circunscrição VI'!N33,"excluído*"),"")</f>
        <v/>
      </c>
      <c r="O72" s="170">
        <f t="shared" si="7"/>
        <v>2279.02</v>
      </c>
      <c r="P72" s="171"/>
      <c r="Q72" s="167">
        <f t="shared" si="8"/>
        <v>11395.1</v>
      </c>
      <c r="R72" s="172"/>
    </row>
    <row r="73" ht="24.0" customHeight="1">
      <c r="A73" s="63"/>
      <c r="B73" s="63"/>
      <c r="C73" s="63"/>
      <c r="D73" s="238">
        <f t="shared" ref="D73:E73" si="36">D34</f>
        <v>1</v>
      </c>
      <c r="E73" s="137" t="str">
        <f t="shared" si="36"/>
        <v>Desinsetização Extraordinária</v>
      </c>
      <c r="F73" s="138">
        <f>IF('Circunscrição VI'!F34&gt;0,IF(AND('Circunscrição VI'!$Q34&lt;='Circunscrição VI'!F34,'Circunscrição VI'!F34&lt;='Circunscrição VI'!$R34),'Circunscrição VI'!F34,"excluído*"),"")</f>
        <v>1837.41</v>
      </c>
      <c r="G73" s="138">
        <f>IF('Circunscrição VI'!G34&gt;0,IF(AND('Circunscrição VI'!$Q34&lt;='Circunscrição VI'!G34,'Circunscrição VI'!G34&lt;='Circunscrição VI'!$R34),'Circunscrição VI'!G34,"excluído*"),"")</f>
        <v>2520</v>
      </c>
      <c r="H73" s="138">
        <f>IF('Circunscrição VI'!H34&gt;0,IF(AND('Circunscrição VI'!$Q34&lt;='Circunscrição VI'!H34,'Circunscrição VI'!H34&lt;='Circunscrição VI'!$R34),'Circunscrição VI'!H34,"excluído*"),"")</f>
        <v>3006.66</v>
      </c>
      <c r="I73" s="138">
        <f>IF('Circunscrição VI'!I34&gt;0,IF(AND('Circunscrição VI'!$Q34&lt;='Circunscrição VI'!I34,'Circunscrição VI'!I34&lt;='Circunscrição VI'!$R34),'Circunscrição VI'!I34,"excluído*"),"")</f>
        <v>2500</v>
      </c>
      <c r="J73" s="139">
        <f>IF('Circunscrição VI'!J34&gt;0,IF(AND('Circunscrição VI'!$Q34&lt;='Circunscrição VI'!J34,'Circunscrição VI'!J34&lt;='Circunscrição VI'!$R34),'Circunscrição VI'!J34,"excluído*"),"")</f>
        <v>3006.67</v>
      </c>
      <c r="K73" s="140" t="str">
        <f>IF('Circunscrição VI'!K34&gt;0,IF(AND('Circunscrição VI'!$Q34&lt;='Circunscrição VI'!K34,'Circunscrição VI'!K34&lt;='Circunscrição VI'!$R34),'Circunscrição VI'!K34,"excluído*"),"")</f>
        <v/>
      </c>
      <c r="L73" s="141" t="str">
        <f>IF('Circunscrição VI'!L34&gt;0,IF(AND('Circunscrição VI'!$Q34&lt;='Circunscrição VI'!L34,'Circunscrição VI'!L34&lt;='Circunscrição VI'!$R34),'Circunscrição VI'!L34,"excluído*"),"")</f>
        <v/>
      </c>
      <c r="M73" s="142" t="str">
        <f>IF('Circunscrição VI'!M34&gt;0,IF(AND('Circunscrição VI'!$Q34&lt;='Circunscrição VI'!M34,'Circunscrição VI'!M34&lt;='Circunscrição VI'!$R34),'Circunscrição VI'!M34,"excluído*"),"")</f>
        <v>excluído*</v>
      </c>
      <c r="N73" s="143" t="str">
        <f>IF('Circunscrição VI'!N34&gt;0,IF(AND('Circunscrição VI'!$Q34&lt;='Circunscrição VI'!N34,'Circunscrição VI'!N34&lt;='Circunscrição VI'!$R34),'Circunscrição VI'!N34,"excluído*"),"")</f>
        <v/>
      </c>
      <c r="O73" s="144">
        <f t="shared" si="7"/>
        <v>2574.15</v>
      </c>
      <c r="Q73" s="141">
        <f t="shared" si="8"/>
        <v>2574.15</v>
      </c>
      <c r="R73" s="145"/>
    </row>
    <row r="74" ht="24.0" customHeight="1">
      <c r="A74" s="63"/>
      <c r="B74" s="63"/>
      <c r="C74" s="63"/>
      <c r="D74" s="176">
        <f t="shared" ref="D74:E74" si="37">D35</f>
        <v>1</v>
      </c>
      <c r="E74" s="127" t="str">
        <f t="shared" si="37"/>
        <v>Sanitização Interna</v>
      </c>
      <c r="F74" s="128" t="str">
        <f>IF('Circunscrição VI'!F35&gt;0,IF(AND('Circunscrição VI'!$Q35&lt;='Circunscrição VI'!F35,'Circunscrição VI'!F35&lt;='Circunscrição VI'!$R35),'Circunscrição VI'!F35,"excluído*"),"")</f>
        <v>excluído*</v>
      </c>
      <c r="G74" s="129">
        <f>IF('Circunscrição VI'!G35&gt;0,IF(AND('Circunscrição VI'!$Q35&lt;='Circunscrição VI'!G35,'Circunscrição VI'!G35&lt;='Circunscrição VI'!$R35),'Circunscrição VI'!G35,"excluído*"),"")</f>
        <v>1116</v>
      </c>
      <c r="H74" s="128">
        <f>IF('Circunscrição VI'!H35&gt;0,IF(AND('Circunscrição VI'!$Q35&lt;='Circunscrição VI'!H35,'Circunscrição VI'!H35&lt;='Circunscrição VI'!$R35),'Circunscrição VI'!H35,"excluído*"),"")</f>
        <v>1642.69</v>
      </c>
      <c r="I74" s="128">
        <f>IF('Circunscrição VI'!I35&gt;0,IF(AND('Circunscrição VI'!$Q35&lt;='Circunscrição VI'!I35,'Circunscrição VI'!I35&lt;='Circunscrição VI'!$R35),'Circunscrição VI'!I35,"excluído*"),"")</f>
        <v>900</v>
      </c>
      <c r="J74" s="128">
        <f>IF('Circunscrição VI'!J35&gt;0,IF(AND('Circunscrição VI'!$Q35&lt;='Circunscrição VI'!J35,'Circunscrição VI'!J35&lt;='Circunscrição VI'!$R35),'Circunscrição VI'!J35,"excluído*"),"")</f>
        <v>1642.7</v>
      </c>
      <c r="K74" s="130" t="str">
        <f>IF('Circunscrição VI'!K35&gt;0,IF(AND('Circunscrição VI'!$Q35&lt;='Circunscrição VI'!K35,'Circunscrição VI'!K35&lt;='Circunscrição VI'!$R35),'Circunscrição VI'!K35,"excluído*"),"")</f>
        <v/>
      </c>
      <c r="L74" s="147" t="str">
        <f>IF('Circunscrição VI'!L35&gt;0,IF(AND('Circunscrição VI'!$Q35&lt;='Circunscrição VI'!L35,'Circunscrição VI'!L35&lt;='Circunscrição VI'!$R35),'Circunscrição VI'!L35,"excluído*"),"")</f>
        <v/>
      </c>
      <c r="M74" s="148" t="str">
        <f>IF('Circunscrição VI'!M35&gt;0,IF(AND('Circunscrição VI'!$Q35&lt;='Circunscrição VI'!M35,'Circunscrição VI'!M35&lt;='Circunscrição VI'!$R35),'Circunscrição VI'!M35,"excluído*"),"")</f>
        <v/>
      </c>
      <c r="N74" s="149" t="str">
        <f>IF('Circunscrição VI'!N35&gt;0,IF(AND('Circunscrição VI'!$Q35&lt;='Circunscrição VI'!N35,'Circunscrição VI'!N35&lt;='Circunscrição VI'!$R35),'Circunscrição VI'!N35,"excluído*"),"")</f>
        <v/>
      </c>
      <c r="O74" s="134">
        <f t="shared" si="7"/>
        <v>1325.35</v>
      </c>
      <c r="Q74" s="131">
        <f t="shared" si="8"/>
        <v>1325.35</v>
      </c>
      <c r="R74" s="135"/>
    </row>
    <row r="75" ht="24.0" customHeight="1">
      <c r="A75" s="63"/>
      <c r="B75" s="99"/>
      <c r="C75" s="99"/>
      <c r="D75" s="239">
        <f t="shared" ref="D75:E75" si="38">D36</f>
        <v>1</v>
      </c>
      <c r="E75" s="151" t="str">
        <f t="shared" si="38"/>
        <v>Sanitização Externa</v>
      </c>
      <c r="F75" s="152" t="str">
        <f>IF('Circunscrição VI'!F36&gt;0,IF(AND('Circunscrição VI'!$Q36&lt;='Circunscrição VI'!F36,'Circunscrição VI'!F36&lt;='Circunscrição VI'!$R36),'Circunscrição VI'!F36,"excluído*"),"")</f>
        <v>excluído*</v>
      </c>
      <c r="G75" s="153">
        <f>IF('Circunscrição VI'!G36&gt;0,IF(AND('Circunscrição VI'!$Q36&lt;='Circunscrição VI'!G36,'Circunscrição VI'!G36&lt;='Circunscrição VI'!$R36),'Circunscrição VI'!G36,"excluído*"),"")</f>
        <v>1116</v>
      </c>
      <c r="H75" s="152">
        <f>IF('Circunscrição VI'!H36&gt;0,IF(AND('Circunscrição VI'!$Q36&lt;='Circunscrição VI'!H36,'Circunscrição VI'!H36&lt;='Circunscrição VI'!$R36),'Circunscrição VI'!H36,"excluído*"),"")</f>
        <v>1363.96</v>
      </c>
      <c r="I75" s="153">
        <f>IF('Circunscrição VI'!I36&gt;0,IF(AND('Circunscrição VI'!$Q36&lt;='Circunscrição VI'!I36,'Circunscrição VI'!I36&lt;='Circunscrição VI'!$R36),'Circunscrição VI'!I36,"excluído*"),"")</f>
        <v>700</v>
      </c>
      <c r="J75" s="152">
        <f>IF('Circunscrição VI'!J36&gt;0,IF(AND('Circunscrição VI'!$Q36&lt;='Circunscrição VI'!J36,'Circunscrição VI'!J36&lt;='Circunscrição VI'!$R36),'Circunscrição VI'!J36,"excluído*"),"")</f>
        <v>1363.97</v>
      </c>
      <c r="K75" s="154" t="str">
        <f>IF('Circunscrição VI'!K36&gt;0,IF(AND('Circunscrição VI'!$Q36&lt;='Circunscrição VI'!K36,'Circunscrição VI'!K36&lt;='Circunscrição VI'!$R36),'Circunscrição VI'!K36,"excluído*"),"")</f>
        <v/>
      </c>
      <c r="L75" s="155" t="str">
        <f>IF('Circunscrição VI'!L36&gt;0,IF(AND('Circunscrição VI'!$Q36&lt;='Circunscrição VI'!L36,'Circunscrição VI'!L36&lt;='Circunscrição VI'!$R36),'Circunscrição VI'!L36,"excluído*"),"")</f>
        <v/>
      </c>
      <c r="M75" s="156" t="str">
        <f>IF('Circunscrição VI'!M36&gt;0,IF(AND('Circunscrição VI'!$Q36&lt;='Circunscrição VI'!M36,'Circunscrição VI'!M36&lt;='Circunscrição VI'!$R36),'Circunscrição VI'!M36,"excluído*"),"")</f>
        <v/>
      </c>
      <c r="N75" s="157" t="str">
        <f>IF('Circunscrição VI'!N36&gt;0,IF(AND('Circunscrição VI'!$Q36&lt;='Circunscrição VI'!N36,'Circunscrição VI'!N36&lt;='Circunscrição VI'!$R36),'Circunscrição VI'!N36,"excluído*"),"")</f>
        <v/>
      </c>
      <c r="O75" s="158">
        <f t="shared" si="7"/>
        <v>1135.98</v>
      </c>
      <c r="P75" s="159"/>
      <c r="Q75" s="160">
        <f t="shared" si="8"/>
        <v>1135.98</v>
      </c>
      <c r="R75" s="161"/>
    </row>
    <row r="76" ht="24.0" customHeight="1">
      <c r="A76" s="63"/>
      <c r="B76" s="226">
        <f t="shared" ref="B76:E76" si="39">B37</f>
        <v>96</v>
      </c>
      <c r="C76" s="236" t="str">
        <f t="shared" si="39"/>
        <v>Tupã
Rua Nhambiquaras, 604</v>
      </c>
      <c r="D76" s="240">
        <f t="shared" si="39"/>
        <v>5</v>
      </c>
      <c r="E76" s="163" t="str">
        <f t="shared" si="39"/>
        <v>Desinsetização Semestral</v>
      </c>
      <c r="F76" s="164">
        <f>IF('Circunscrição VI'!F37&gt;0,IF(AND('Circunscrição VI'!$Q37&lt;='Circunscrição VI'!F37,'Circunscrição VI'!F37&lt;='Circunscrição VI'!$R37),'Circunscrição VI'!F37,"excluído*"),"")</f>
        <v>966.41</v>
      </c>
      <c r="G76" s="165" t="str">
        <f>IF('Circunscrição VI'!G37&gt;0,IF(AND('Circunscrição VI'!$Q37&lt;='Circunscrição VI'!G37,'Circunscrição VI'!G37&lt;='Circunscrição VI'!$R37),'Circunscrição VI'!G37,"excluído*"),"")</f>
        <v>excluído*</v>
      </c>
      <c r="H76" s="165">
        <f>IF('Circunscrição VI'!H37&gt;0,IF(AND('Circunscrição VI'!$Q37&lt;='Circunscrição VI'!H37,'Circunscrição VI'!H37&lt;='Circunscrição VI'!$R37),'Circunscrição VI'!H37,"excluído*"),"")</f>
        <v>1932.82</v>
      </c>
      <c r="I76" s="164" t="str">
        <f>IF('Circunscrição VI'!I37&gt;0,IF(AND('Circunscrição VI'!$Q37&lt;='Circunscrição VI'!I37,'Circunscrição VI'!I37&lt;='Circunscrição VI'!$R37),'Circunscrição VI'!I37,"excluído*"),"")</f>
        <v>excluído*</v>
      </c>
      <c r="J76" s="164">
        <f>IF('Circunscrição VI'!J37&gt;0,IF(AND('Circunscrição VI'!$Q37&lt;='Circunscrição VI'!J37,'Circunscrição VI'!J37&lt;='Circunscrição VI'!$R37),'Circunscrição VI'!J37,"excluído*"),"")</f>
        <v>1932.82</v>
      </c>
      <c r="K76" s="166">
        <f>IF('Circunscrição VI'!K37&gt;0,IF(AND('Circunscrição VI'!$Q37&lt;='Circunscrição VI'!K37,'Circunscrição VI'!K37&lt;='Circunscrição VI'!$R37),'Circunscrição VI'!K37,"excluído*"),"")</f>
        <v>944.94</v>
      </c>
      <c r="L76" s="167">
        <f>IF('Circunscrição VI'!L37&gt;0,IF(AND('Circunscrição VI'!$Q37&lt;='Circunscrição VI'!L37,'Circunscrição VI'!L37&lt;='Circunscrição VI'!$R37),'Circunscrição VI'!L37,"excluído*"),"")</f>
        <v>1213.388005</v>
      </c>
      <c r="M76" s="168" t="str">
        <f>IF('Circunscrição VI'!M37&gt;0,IF(AND('Circunscrição VI'!$Q37&lt;='Circunscrição VI'!M37,'Circunscrição VI'!M37&lt;='Circunscrição VI'!$R37),'Circunscrição VI'!M37,"excluído*"),"")</f>
        <v>excluído*</v>
      </c>
      <c r="N76" s="169" t="str">
        <f>IF('Circunscrição VI'!N37&gt;0,IF(AND('Circunscrição VI'!$Q37&lt;='Circunscrição VI'!N37,'Circunscrição VI'!N37&lt;='Circunscrição VI'!$R37),'Circunscrição VI'!N37,"excluído*"),"")</f>
        <v/>
      </c>
      <c r="O76" s="170">
        <f t="shared" si="7"/>
        <v>1398.08</v>
      </c>
      <c r="P76" s="171"/>
      <c r="Q76" s="167">
        <f t="shared" si="8"/>
        <v>6990.4</v>
      </c>
      <c r="R76" s="172"/>
    </row>
    <row r="77" ht="24.0" customHeight="1">
      <c r="A77" s="63"/>
      <c r="B77" s="63"/>
      <c r="C77" s="63"/>
      <c r="D77" s="238">
        <f t="shared" ref="D77:E77" si="40">D38</f>
        <v>1</v>
      </c>
      <c r="E77" s="137" t="str">
        <f t="shared" si="40"/>
        <v>Desinsetização Extraordinária</v>
      </c>
      <c r="F77" s="138">
        <f>IF('Circunscrição VI'!F38&gt;0,IF(AND('Circunscrição VI'!$Q38&lt;='Circunscrição VI'!F38,'Circunscrição VI'!F38&lt;='Circunscrição VI'!$R38),'Circunscrição VI'!F38,"excluído*"),"")</f>
        <v>1181.17</v>
      </c>
      <c r="G77" s="138" t="str">
        <f>IF('Circunscrição VI'!G38&gt;0,IF(AND('Circunscrição VI'!$Q38&lt;='Circunscrição VI'!G38,'Circunscrição VI'!G38&lt;='Circunscrição VI'!$R38),'Circunscrição VI'!G38,"excluído*"),"")</f>
        <v>excluído*</v>
      </c>
      <c r="H77" s="138">
        <f>IF('Circunscrição VI'!H38&gt;0,IF(AND('Circunscrição VI'!$Q38&lt;='Circunscrição VI'!H38,'Circunscrição VI'!H38&lt;='Circunscrição VI'!$R38),'Circunscrição VI'!H38,"excluído*"),"")</f>
        <v>1932.82</v>
      </c>
      <c r="I77" s="138">
        <f>IF('Circunscrição VI'!I38&gt;0,IF(AND('Circunscrição VI'!$Q38&lt;='Circunscrição VI'!I38,'Circunscrição VI'!I38&lt;='Circunscrição VI'!$R38),'Circunscrição VI'!I38,"excluído*"),"")</f>
        <v>1250</v>
      </c>
      <c r="J77" s="139">
        <f>IF('Circunscrição VI'!J38&gt;0,IF(AND('Circunscrição VI'!$Q38&lt;='Circunscrição VI'!J38,'Circunscrição VI'!J38&lt;='Circunscrição VI'!$R38),'Circunscrição VI'!J38,"excluído*"),"")</f>
        <v>1932.82</v>
      </c>
      <c r="K77" s="140" t="str">
        <f>IF('Circunscrição VI'!K38&gt;0,IF(AND('Circunscrição VI'!$Q38&lt;='Circunscrição VI'!K38,'Circunscrição VI'!K38&lt;='Circunscrição VI'!$R38),'Circunscrição VI'!K38,"excluído*"),"")</f>
        <v/>
      </c>
      <c r="L77" s="141" t="str">
        <f>IF('Circunscrição VI'!L38&gt;0,IF(AND('Circunscrição VI'!$Q38&lt;='Circunscrição VI'!L38,'Circunscrição VI'!L38&lt;='Circunscrição VI'!$R38),'Circunscrição VI'!L38,"excluído*"),"")</f>
        <v/>
      </c>
      <c r="M77" s="142" t="str">
        <f>IF('Circunscrição VI'!M38&gt;0,IF(AND('Circunscrição VI'!$Q38&lt;='Circunscrição VI'!M38,'Circunscrição VI'!M38&lt;='Circunscrição VI'!$R38),'Circunscrição VI'!M38,"excluído*"),"")</f>
        <v>excluído*</v>
      </c>
      <c r="N77" s="143" t="str">
        <f>IF('Circunscrição VI'!N38&gt;0,IF(AND('Circunscrição VI'!$Q38&lt;='Circunscrição VI'!N38,'Circunscrição VI'!N38&lt;='Circunscrição VI'!$R38),'Circunscrição VI'!N38,"excluído*"),"")</f>
        <v/>
      </c>
      <c r="O77" s="144">
        <f t="shared" si="7"/>
        <v>1574.2</v>
      </c>
      <c r="Q77" s="141">
        <f t="shared" si="8"/>
        <v>1574.2</v>
      </c>
      <c r="R77" s="145"/>
    </row>
    <row r="78" ht="24.0" customHeight="1">
      <c r="A78" s="63"/>
      <c r="B78" s="63"/>
      <c r="C78" s="63"/>
      <c r="D78" s="176">
        <f t="shared" ref="D78:E78" si="41">D39</f>
        <v>1</v>
      </c>
      <c r="E78" s="127" t="str">
        <f t="shared" si="41"/>
        <v>Sanitização Interna</v>
      </c>
      <c r="F78" s="128" t="str">
        <f>IF('Circunscrição VI'!F39&gt;0,IF(AND('Circunscrição VI'!$Q39&lt;='Circunscrição VI'!F39,'Circunscrição VI'!F39&lt;='Circunscrição VI'!$R39),'Circunscrição VI'!F39,"excluído*"),"")</f>
        <v>excluído*</v>
      </c>
      <c r="G78" s="129">
        <f>IF('Circunscrição VI'!G39&gt;0,IF(AND('Circunscrição VI'!$Q39&lt;='Circunscrição VI'!G39,'Circunscrição VI'!G39&lt;='Circunscrição VI'!$R39),'Circunscrição VI'!G39,"excluído*"),"")</f>
        <v>1116</v>
      </c>
      <c r="H78" s="128">
        <f>IF('Circunscrição VI'!H39&gt;0,IF(AND('Circunscrição VI'!$Q39&lt;='Circunscrição VI'!H39,'Circunscrição VI'!H39&lt;='Circunscrição VI'!$R39),'Circunscrição VI'!H39,"excluído*"),"")</f>
        <v>1310.45</v>
      </c>
      <c r="I78" s="128">
        <f>IF('Circunscrição VI'!I39&gt;0,IF(AND('Circunscrição VI'!$Q39&lt;='Circunscrição VI'!I39,'Circunscrição VI'!I39&lt;='Circunscrição VI'!$R39),'Circunscrição VI'!I39,"excluído*"),"")</f>
        <v>850</v>
      </c>
      <c r="J78" s="128">
        <f>IF('Circunscrição VI'!J39&gt;0,IF(AND('Circunscrição VI'!$Q39&lt;='Circunscrição VI'!J39,'Circunscrição VI'!J39&lt;='Circunscrição VI'!$R39),'Circunscrição VI'!J39,"excluído*"),"")</f>
        <v>1310.45</v>
      </c>
      <c r="K78" s="130" t="str">
        <f>IF('Circunscrição VI'!K39&gt;0,IF(AND('Circunscrição VI'!$Q39&lt;='Circunscrição VI'!K39,'Circunscrição VI'!K39&lt;='Circunscrição VI'!$R39),'Circunscrição VI'!K39,"excluído*"),"")</f>
        <v/>
      </c>
      <c r="L78" s="147" t="str">
        <f>IF('Circunscrição VI'!L39&gt;0,IF(AND('Circunscrição VI'!$Q39&lt;='Circunscrição VI'!L39,'Circunscrição VI'!L39&lt;='Circunscrição VI'!$R39),'Circunscrição VI'!L39,"excluído*"),"")</f>
        <v/>
      </c>
      <c r="M78" s="148" t="str">
        <f>IF('Circunscrição VI'!M39&gt;0,IF(AND('Circunscrição VI'!$Q39&lt;='Circunscrição VI'!M39,'Circunscrição VI'!M39&lt;='Circunscrição VI'!$R39),'Circunscrição VI'!M39,"excluído*"),"")</f>
        <v/>
      </c>
      <c r="N78" s="149" t="str">
        <f>IF('Circunscrição VI'!N39&gt;0,IF(AND('Circunscrição VI'!$Q39&lt;='Circunscrição VI'!N39,'Circunscrição VI'!N39&lt;='Circunscrição VI'!$R39),'Circunscrição VI'!N39,"excluído*"),"")</f>
        <v/>
      </c>
      <c r="O78" s="134">
        <f t="shared" si="7"/>
        <v>1146.73</v>
      </c>
      <c r="Q78" s="131">
        <f t="shared" si="8"/>
        <v>1146.73</v>
      </c>
      <c r="R78" s="135"/>
    </row>
    <row r="79" ht="24.0" customHeight="1">
      <c r="A79" s="99"/>
      <c r="B79" s="99"/>
      <c r="C79" s="99"/>
      <c r="D79" s="239">
        <f t="shared" ref="D79:E79" si="42">D40</f>
        <v>1</v>
      </c>
      <c r="E79" s="151" t="str">
        <f t="shared" si="42"/>
        <v>Sanitização Externa</v>
      </c>
      <c r="F79" s="152" t="str">
        <f>IF('Circunscrição VI'!F40&gt;0,IF(AND('Circunscrição VI'!$Q40&lt;='Circunscrição VI'!F40,'Circunscrição VI'!F40&lt;='Circunscrição VI'!$R40),'Circunscrição VI'!F40,"excluído*"),"")</f>
        <v>excluído*</v>
      </c>
      <c r="G79" s="153" t="str">
        <f>IF('Circunscrição VI'!G40&gt;0,IF(AND('Circunscrição VI'!$Q40&lt;='Circunscrição VI'!G40,'Circunscrição VI'!G40&lt;='Circunscrição VI'!$R40),'Circunscrição VI'!G40,"excluído*"),"")</f>
        <v>excluído*</v>
      </c>
      <c r="H79" s="152">
        <f>IF('Circunscrição VI'!H40&gt;0,IF(AND('Circunscrição VI'!$Q40&lt;='Circunscrição VI'!H40,'Circunscrição VI'!H40&lt;='Circunscrição VI'!$R40),'Circunscrição VI'!H40,"excluído*"),"")</f>
        <v>622.36</v>
      </c>
      <c r="I79" s="153">
        <f>IF('Circunscrição VI'!I40&gt;0,IF(AND('Circunscrição VI'!$Q40&lt;='Circunscrição VI'!I40,'Circunscrição VI'!I40&lt;='Circunscrição VI'!$R40),'Circunscrição VI'!I40,"excluído*"),"")</f>
        <v>650</v>
      </c>
      <c r="J79" s="152">
        <f>IF('Circunscrição VI'!J40&gt;0,IF(AND('Circunscrição VI'!$Q40&lt;='Circunscrição VI'!J40,'Circunscrição VI'!J40&lt;='Circunscrição VI'!$R40),'Circunscrição VI'!J40,"excluído*"),"")</f>
        <v>622.37</v>
      </c>
      <c r="K79" s="154" t="str">
        <f>IF('Circunscrição VI'!K40&gt;0,IF(AND('Circunscrição VI'!$Q40&lt;='Circunscrição VI'!K40,'Circunscrição VI'!K40&lt;='Circunscrição VI'!$R40),'Circunscrição VI'!K40,"excluído*"),"")</f>
        <v/>
      </c>
      <c r="L79" s="155" t="str">
        <f>IF('Circunscrição VI'!L40&gt;0,IF(AND('Circunscrição VI'!$Q40&lt;='Circunscrição VI'!L40,'Circunscrição VI'!L40&lt;='Circunscrição VI'!$R40),'Circunscrição VI'!L40,"excluído*"),"")</f>
        <v/>
      </c>
      <c r="M79" s="156" t="str">
        <f>IF('Circunscrição VI'!M40&gt;0,IF(AND('Circunscrição VI'!$Q40&lt;='Circunscrição VI'!M40,'Circunscrição VI'!M40&lt;='Circunscrição VI'!$R40),'Circunscrição VI'!M40,"excluído*"),"")</f>
        <v/>
      </c>
      <c r="N79" s="157" t="str">
        <f>IF('Circunscrição VI'!N40&gt;0,IF(AND('Circunscrição VI'!$Q40&lt;='Circunscrição VI'!N40,'Circunscrição VI'!N40&lt;='Circunscrição VI'!$R40),'Circunscrição VI'!N40,"excluído*"),"")</f>
        <v/>
      </c>
      <c r="O79" s="158">
        <f t="shared" si="7"/>
        <v>631.58</v>
      </c>
      <c r="P79" s="159"/>
      <c r="Q79" s="160">
        <f t="shared" si="8"/>
        <v>631.58</v>
      </c>
      <c r="R79" s="161"/>
    </row>
    <row r="80" ht="24.0" customHeight="1">
      <c r="A80" s="173"/>
      <c r="B80" s="174"/>
      <c r="C80" s="175"/>
      <c r="D80" s="241"/>
      <c r="E80" s="242"/>
      <c r="F80" s="243"/>
      <c r="G80" s="244"/>
      <c r="H80" s="243"/>
      <c r="I80" s="243"/>
      <c r="J80" s="182"/>
      <c r="K80" s="245"/>
      <c r="L80" s="182"/>
      <c r="M80" s="182"/>
      <c r="N80" s="182"/>
      <c r="O80" s="246"/>
      <c r="P80" s="246"/>
      <c r="Q80" s="182"/>
      <c r="R80" s="182"/>
    </row>
    <row r="81" ht="16.5" customHeight="1">
      <c r="A81" s="183" t="s">
        <v>74</v>
      </c>
      <c r="B81" s="184"/>
      <c r="C81" s="184"/>
      <c r="D81" s="185"/>
      <c r="E81" s="185"/>
      <c r="F81" s="184"/>
      <c r="G81" s="186"/>
      <c r="H81" s="184"/>
      <c r="I81" s="184"/>
      <c r="J81" s="184"/>
      <c r="K81" s="186"/>
      <c r="L81" s="184"/>
      <c r="M81" s="184"/>
      <c r="N81" s="184"/>
      <c r="O81" s="184"/>
      <c r="P81" s="184"/>
      <c r="Q81" s="184"/>
      <c r="R81" s="184"/>
    </row>
    <row r="82" ht="12.75" customHeight="1">
      <c r="A82" s="187" t="s">
        <v>75</v>
      </c>
      <c r="B82" s="184"/>
      <c r="C82" s="184"/>
      <c r="D82" s="185"/>
      <c r="E82" s="185"/>
      <c r="F82" s="184"/>
      <c r="G82" s="186"/>
      <c r="H82" s="184"/>
      <c r="I82" s="184"/>
      <c r="J82" s="184"/>
      <c r="K82" s="186"/>
      <c r="L82" s="184"/>
      <c r="M82" s="184"/>
      <c r="N82" s="184"/>
      <c r="O82" s="184"/>
      <c r="P82" s="184"/>
      <c r="Q82" s="184"/>
      <c r="R82" s="184"/>
    </row>
    <row r="83" ht="12.75" customHeight="1">
      <c r="B83" s="184"/>
      <c r="D83" s="110"/>
      <c r="E83" s="110"/>
      <c r="G83" s="112"/>
      <c r="K83" s="112"/>
    </row>
    <row r="84" ht="12.75" customHeight="1">
      <c r="D84" s="110"/>
      <c r="E84" s="110"/>
      <c r="G84" s="112"/>
      <c r="K84" s="112"/>
      <c r="R84" s="112"/>
    </row>
    <row r="85" ht="12.75" customHeight="1">
      <c r="D85" s="110"/>
      <c r="E85" s="110"/>
      <c r="G85" s="112"/>
      <c r="K85" s="112"/>
      <c r="P85" s="247"/>
    </row>
    <row r="86" ht="12.75" customHeight="1">
      <c r="D86" s="110"/>
      <c r="E86" s="110"/>
      <c r="G86" s="112"/>
      <c r="K86" s="112"/>
    </row>
    <row r="87" ht="12.75" customHeight="1">
      <c r="D87" s="110"/>
      <c r="E87" s="110"/>
      <c r="G87" s="112"/>
      <c r="K87" s="112"/>
      <c r="R87" s="112"/>
    </row>
    <row r="88" ht="12.75" customHeight="1">
      <c r="D88" s="110"/>
      <c r="E88" s="110"/>
      <c r="G88" s="112"/>
      <c r="K88" s="112"/>
    </row>
    <row r="89" ht="12.75" customHeight="1">
      <c r="D89" s="110"/>
      <c r="E89" s="110"/>
      <c r="G89" s="112"/>
      <c r="K89" s="112"/>
    </row>
    <row r="90" ht="12.75" customHeight="1">
      <c r="D90" s="110"/>
      <c r="E90" s="110"/>
      <c r="G90" s="112"/>
      <c r="K90" s="112"/>
      <c r="R90" s="248"/>
    </row>
    <row r="91" ht="12.75" customHeight="1">
      <c r="D91" s="110"/>
      <c r="E91" s="110"/>
      <c r="G91" s="112"/>
      <c r="K91" s="112"/>
    </row>
    <row r="92" ht="12.75" customHeight="1">
      <c r="D92" s="110"/>
      <c r="E92" s="110"/>
      <c r="G92" s="112"/>
      <c r="K92" s="112"/>
    </row>
    <row r="93" ht="12.75" customHeight="1">
      <c r="D93" s="110"/>
      <c r="E93" s="110"/>
      <c r="G93" s="112"/>
      <c r="K93" s="112"/>
      <c r="R93" s="247"/>
    </row>
    <row r="94" ht="12.75" customHeight="1">
      <c r="D94" s="110"/>
      <c r="E94" s="110"/>
      <c r="G94" s="112"/>
      <c r="K94" s="112"/>
    </row>
    <row r="95" ht="12.75" customHeight="1">
      <c r="D95" s="110"/>
      <c r="E95" s="110"/>
      <c r="G95" s="112"/>
      <c r="K95" s="112"/>
    </row>
    <row r="96" ht="12.75" customHeight="1">
      <c r="D96" s="110"/>
      <c r="E96" s="110"/>
      <c r="G96" s="112"/>
      <c r="K96" s="112"/>
    </row>
    <row r="97" ht="12.75" customHeight="1">
      <c r="D97" s="110"/>
      <c r="E97" s="110"/>
      <c r="G97" s="112"/>
      <c r="K97" s="112"/>
    </row>
    <row r="98" ht="12.75" customHeight="1">
      <c r="D98" s="110"/>
      <c r="E98" s="110"/>
      <c r="G98" s="112"/>
      <c r="K98" s="112"/>
    </row>
    <row r="99" ht="12.75" customHeight="1">
      <c r="D99" s="110"/>
      <c r="E99" s="110"/>
      <c r="G99" s="112"/>
      <c r="K99" s="112"/>
    </row>
    <row r="100" ht="12.75" customHeight="1">
      <c r="D100" s="110"/>
      <c r="E100" s="110"/>
      <c r="G100" s="112"/>
      <c r="K100" s="112"/>
    </row>
    <row r="101" ht="12.75" customHeight="1">
      <c r="D101" s="110"/>
      <c r="E101" s="110"/>
      <c r="G101" s="112"/>
      <c r="K101" s="112"/>
    </row>
    <row r="102" ht="12.75" customHeight="1">
      <c r="D102" s="110"/>
      <c r="E102" s="110"/>
      <c r="G102" s="112"/>
      <c r="K102" s="112"/>
    </row>
    <row r="103" ht="12.75" customHeight="1">
      <c r="D103" s="110"/>
      <c r="E103" s="110"/>
      <c r="G103" s="112"/>
      <c r="K103" s="112"/>
    </row>
    <row r="104" ht="12.75" customHeight="1">
      <c r="D104" s="110"/>
      <c r="E104" s="110"/>
      <c r="G104" s="112"/>
      <c r="K104" s="112"/>
    </row>
    <row r="105" ht="12.75" customHeight="1">
      <c r="D105" s="110"/>
      <c r="E105" s="110"/>
      <c r="G105" s="112"/>
      <c r="K105" s="112"/>
    </row>
    <row r="106" ht="12.75" customHeight="1">
      <c r="D106" s="110"/>
      <c r="E106" s="110"/>
      <c r="G106" s="112"/>
      <c r="K106" s="112"/>
    </row>
    <row r="107" ht="12.75" customHeight="1">
      <c r="D107" s="110"/>
      <c r="E107" s="110"/>
      <c r="G107" s="112"/>
      <c r="K107" s="112"/>
    </row>
    <row r="108" ht="12.75" customHeight="1">
      <c r="D108" s="110"/>
      <c r="E108" s="110"/>
      <c r="G108" s="112"/>
      <c r="K108" s="112"/>
    </row>
    <row r="109" ht="12.75" customHeight="1">
      <c r="D109" s="110"/>
      <c r="E109" s="110"/>
      <c r="G109" s="112"/>
      <c r="K109" s="112"/>
    </row>
    <row r="110" ht="12.75" customHeight="1">
      <c r="D110" s="110"/>
      <c r="E110" s="110"/>
      <c r="G110" s="112"/>
      <c r="K110" s="112"/>
    </row>
    <row r="111" ht="12.75" customHeight="1">
      <c r="D111" s="110"/>
      <c r="E111" s="110"/>
      <c r="G111" s="112"/>
      <c r="K111" s="112"/>
    </row>
    <row r="112" ht="12.75" customHeight="1">
      <c r="D112" s="110"/>
      <c r="E112" s="110"/>
      <c r="G112" s="112"/>
      <c r="K112" s="112"/>
    </row>
    <row r="113" ht="12.75" customHeight="1">
      <c r="D113" s="110"/>
      <c r="E113" s="110"/>
      <c r="G113" s="112"/>
      <c r="K113" s="112"/>
    </row>
    <row r="114" ht="12.75" customHeight="1">
      <c r="D114" s="110"/>
      <c r="E114" s="110"/>
      <c r="G114" s="112"/>
      <c r="K114" s="112"/>
    </row>
    <row r="115" ht="12.75" customHeight="1">
      <c r="D115" s="110"/>
      <c r="E115" s="110"/>
      <c r="G115" s="112"/>
      <c r="K115" s="112"/>
    </row>
    <row r="116" ht="12.75" customHeight="1">
      <c r="D116" s="110"/>
      <c r="E116" s="110"/>
      <c r="G116" s="112"/>
      <c r="K116" s="112"/>
    </row>
    <row r="117" ht="12.75" customHeight="1">
      <c r="D117" s="110"/>
      <c r="E117" s="110"/>
      <c r="G117" s="112"/>
      <c r="K117" s="112"/>
    </row>
    <row r="118" ht="12.75" customHeight="1">
      <c r="D118" s="110"/>
      <c r="E118" s="110"/>
      <c r="G118" s="112"/>
      <c r="K118" s="112"/>
    </row>
    <row r="119" ht="12.75" customHeight="1">
      <c r="D119" s="110"/>
      <c r="E119" s="110"/>
      <c r="G119" s="112"/>
      <c r="K119" s="112"/>
    </row>
    <row r="120" ht="12.75" customHeight="1">
      <c r="D120" s="110"/>
      <c r="E120" s="110"/>
      <c r="G120" s="112"/>
      <c r="K120" s="112"/>
    </row>
    <row r="121" ht="12.75" customHeight="1">
      <c r="D121" s="110"/>
      <c r="E121" s="110"/>
      <c r="G121" s="112"/>
      <c r="K121" s="112"/>
    </row>
    <row r="122" ht="12.75" customHeight="1">
      <c r="D122" s="110"/>
      <c r="E122" s="110"/>
      <c r="G122" s="112"/>
      <c r="K122" s="112"/>
    </row>
    <row r="123" ht="12.75" customHeight="1">
      <c r="D123" s="110"/>
      <c r="E123" s="110"/>
      <c r="G123" s="112"/>
      <c r="K123" s="112"/>
    </row>
    <row r="124" ht="12.75" customHeight="1">
      <c r="D124" s="110"/>
      <c r="E124" s="110"/>
      <c r="G124" s="112"/>
      <c r="K124" s="112"/>
    </row>
    <row r="125" ht="12.75" customHeight="1">
      <c r="D125" s="110"/>
      <c r="E125" s="110"/>
      <c r="G125" s="112"/>
      <c r="K125" s="112"/>
    </row>
    <row r="126" ht="12.75" customHeight="1">
      <c r="D126" s="110"/>
      <c r="E126" s="110"/>
      <c r="G126" s="112"/>
      <c r="K126" s="112"/>
    </row>
    <row r="127" ht="12.75" customHeight="1">
      <c r="D127" s="110"/>
      <c r="E127" s="110"/>
      <c r="G127" s="112"/>
      <c r="K127" s="112"/>
    </row>
    <row r="128" ht="12.75" customHeight="1">
      <c r="D128" s="110"/>
      <c r="E128" s="110"/>
      <c r="G128" s="112"/>
      <c r="K128" s="112"/>
    </row>
    <row r="129" ht="12.75" customHeight="1">
      <c r="D129" s="110"/>
      <c r="E129" s="110"/>
      <c r="G129" s="112"/>
      <c r="K129" s="112"/>
    </row>
    <row r="130" ht="12.75" customHeight="1">
      <c r="D130" s="110"/>
      <c r="E130" s="110"/>
      <c r="G130" s="112"/>
      <c r="K130" s="112"/>
    </row>
    <row r="131" ht="12.75" customHeight="1">
      <c r="D131" s="110"/>
      <c r="E131" s="110"/>
      <c r="G131" s="112"/>
      <c r="K131" s="112"/>
    </row>
    <row r="132" ht="12.75" customHeight="1">
      <c r="D132" s="110"/>
      <c r="E132" s="110"/>
      <c r="G132" s="112"/>
      <c r="K132" s="112"/>
    </row>
    <row r="133" ht="12.75" customHeight="1">
      <c r="D133" s="110"/>
      <c r="E133" s="110"/>
      <c r="G133" s="112"/>
      <c r="K133" s="112"/>
    </row>
    <row r="134" ht="12.75" customHeight="1">
      <c r="D134" s="110"/>
      <c r="E134" s="110"/>
      <c r="G134" s="112"/>
      <c r="K134" s="112"/>
    </row>
    <row r="135" ht="12.75" customHeight="1">
      <c r="D135" s="110"/>
      <c r="E135" s="110"/>
      <c r="G135" s="112"/>
      <c r="K135" s="112"/>
    </row>
    <row r="136" ht="12.75" customHeight="1">
      <c r="D136" s="110"/>
      <c r="E136" s="110"/>
      <c r="G136" s="112"/>
      <c r="K136" s="112"/>
    </row>
    <row r="137" ht="12.75" customHeight="1">
      <c r="D137" s="110"/>
      <c r="E137" s="110"/>
      <c r="G137" s="112"/>
      <c r="K137" s="112"/>
    </row>
    <row r="138" ht="12.75" customHeight="1">
      <c r="D138" s="110"/>
      <c r="E138" s="110"/>
      <c r="G138" s="112"/>
      <c r="K138" s="112"/>
    </row>
    <row r="139" ht="12.75" customHeight="1">
      <c r="D139" s="110"/>
      <c r="E139" s="110"/>
      <c r="G139" s="112"/>
      <c r="K139" s="112"/>
    </row>
    <row r="140" ht="12.75" customHeight="1">
      <c r="D140" s="110"/>
      <c r="E140" s="110"/>
      <c r="G140" s="112"/>
      <c r="K140" s="112"/>
    </row>
    <row r="141" ht="12.75" customHeight="1">
      <c r="D141" s="110"/>
      <c r="E141" s="110"/>
      <c r="G141" s="112"/>
      <c r="K141" s="112"/>
    </row>
    <row r="142" ht="12.75" customHeight="1">
      <c r="D142" s="110"/>
      <c r="E142" s="110"/>
      <c r="G142" s="112"/>
      <c r="K142" s="112"/>
    </row>
    <row r="143" ht="12.75" customHeight="1">
      <c r="D143" s="110"/>
      <c r="E143" s="110"/>
      <c r="G143" s="112"/>
      <c r="K143" s="112"/>
    </row>
    <row r="144" ht="12.75" customHeight="1">
      <c r="D144" s="110"/>
      <c r="E144" s="110"/>
      <c r="G144" s="112"/>
      <c r="K144" s="112"/>
    </row>
    <row r="145" ht="12.75" customHeight="1">
      <c r="D145" s="110"/>
      <c r="E145" s="110"/>
      <c r="G145" s="112"/>
      <c r="K145" s="112"/>
    </row>
    <row r="146" ht="12.75" customHeight="1">
      <c r="D146" s="110"/>
      <c r="E146" s="110"/>
      <c r="G146" s="112"/>
      <c r="K146" s="112"/>
    </row>
    <row r="147" ht="12.75" customHeight="1">
      <c r="D147" s="110"/>
      <c r="E147" s="110"/>
      <c r="G147" s="112"/>
      <c r="K147" s="112"/>
    </row>
    <row r="148" ht="12.75" customHeight="1">
      <c r="D148" s="110"/>
      <c r="E148" s="110"/>
      <c r="G148" s="112"/>
      <c r="K148" s="112"/>
    </row>
    <row r="149" ht="12.75" customHeight="1">
      <c r="D149" s="110"/>
      <c r="E149" s="110"/>
      <c r="G149" s="112"/>
      <c r="K149" s="112"/>
    </row>
    <row r="150" ht="12.75" customHeight="1">
      <c r="D150" s="110"/>
      <c r="E150" s="110"/>
      <c r="G150" s="112"/>
      <c r="K150" s="112"/>
    </row>
    <row r="151" ht="12.75" customHeight="1">
      <c r="D151" s="110"/>
      <c r="E151" s="110"/>
      <c r="G151" s="112"/>
      <c r="K151" s="112"/>
    </row>
    <row r="152" ht="12.75" customHeight="1">
      <c r="D152" s="110"/>
      <c r="E152" s="110"/>
      <c r="G152" s="112"/>
      <c r="K152" s="112"/>
    </row>
    <row r="153" ht="12.75" customHeight="1">
      <c r="D153" s="110"/>
      <c r="E153" s="110"/>
      <c r="G153" s="112"/>
      <c r="K153" s="112"/>
    </row>
    <row r="154" ht="12.75" customHeight="1">
      <c r="D154" s="110"/>
      <c r="E154" s="110"/>
      <c r="G154" s="112"/>
      <c r="K154" s="112"/>
    </row>
    <row r="155" ht="12.75" customHeight="1">
      <c r="D155" s="110"/>
      <c r="E155" s="110"/>
      <c r="G155" s="112"/>
      <c r="K155" s="112"/>
    </row>
    <row r="156" ht="12.75" customHeight="1">
      <c r="D156" s="110"/>
      <c r="E156" s="110"/>
      <c r="G156" s="112"/>
      <c r="K156" s="112"/>
    </row>
    <row r="157" ht="12.75" customHeight="1">
      <c r="D157" s="110"/>
      <c r="E157" s="110"/>
      <c r="G157" s="112"/>
      <c r="K157" s="112"/>
    </row>
    <row r="158" ht="12.75" customHeight="1">
      <c r="D158" s="110"/>
      <c r="E158" s="110"/>
      <c r="G158" s="112"/>
      <c r="K158" s="112"/>
    </row>
    <row r="159" ht="12.75" customHeight="1">
      <c r="D159" s="110"/>
      <c r="E159" s="110"/>
      <c r="G159" s="112"/>
      <c r="K159" s="112"/>
    </row>
    <row r="160" ht="12.75" customHeight="1">
      <c r="D160" s="110"/>
      <c r="E160" s="110"/>
      <c r="G160" s="112"/>
      <c r="K160" s="112"/>
    </row>
    <row r="161" ht="12.75" customHeight="1">
      <c r="D161" s="110"/>
      <c r="E161" s="110"/>
      <c r="G161" s="112"/>
      <c r="K161" s="112"/>
    </row>
    <row r="162" ht="12.75" customHeight="1">
      <c r="D162" s="110"/>
      <c r="E162" s="110"/>
      <c r="G162" s="112"/>
      <c r="K162" s="112"/>
    </row>
    <row r="163" ht="12.75" customHeight="1">
      <c r="D163" s="110"/>
      <c r="E163" s="110"/>
      <c r="G163" s="112"/>
      <c r="K163" s="112"/>
    </row>
    <row r="164" ht="12.75" customHeight="1">
      <c r="D164" s="110"/>
      <c r="E164" s="110"/>
      <c r="G164" s="112"/>
      <c r="K164" s="112"/>
    </row>
    <row r="165" ht="12.75" customHeight="1">
      <c r="D165" s="110"/>
      <c r="E165" s="110"/>
      <c r="G165" s="112"/>
      <c r="K165" s="112"/>
    </row>
    <row r="166" ht="12.75" customHeight="1">
      <c r="D166" s="110"/>
      <c r="E166" s="110"/>
      <c r="G166" s="112"/>
      <c r="K166" s="112"/>
    </row>
    <row r="167" ht="12.75" customHeight="1">
      <c r="D167" s="110"/>
      <c r="E167" s="110"/>
      <c r="G167" s="112"/>
      <c r="K167" s="112"/>
    </row>
    <row r="168" ht="12.75" customHeight="1">
      <c r="D168" s="110"/>
      <c r="E168" s="110"/>
      <c r="G168" s="112"/>
      <c r="K168" s="112"/>
    </row>
    <row r="169" ht="12.75" customHeight="1">
      <c r="D169" s="110"/>
      <c r="E169" s="110"/>
      <c r="G169" s="112"/>
      <c r="K169" s="112"/>
    </row>
    <row r="170" ht="12.75" customHeight="1">
      <c r="D170" s="110"/>
      <c r="E170" s="110"/>
      <c r="G170" s="112"/>
      <c r="K170" s="112"/>
    </row>
    <row r="171" ht="12.75" customHeight="1">
      <c r="D171" s="110"/>
      <c r="E171" s="110"/>
      <c r="G171" s="112"/>
      <c r="K171" s="112"/>
    </row>
    <row r="172" ht="12.75" customHeight="1">
      <c r="D172" s="110"/>
      <c r="E172" s="110"/>
      <c r="G172" s="112"/>
      <c r="K172" s="112"/>
    </row>
    <row r="173" ht="12.75" customHeight="1">
      <c r="D173" s="110"/>
      <c r="E173" s="110"/>
      <c r="G173" s="112"/>
      <c r="K173" s="112"/>
    </row>
    <row r="174" ht="12.75" customHeight="1">
      <c r="D174" s="110"/>
      <c r="E174" s="110"/>
      <c r="G174" s="112"/>
      <c r="K174" s="112"/>
    </row>
    <row r="175" ht="12.75" customHeight="1">
      <c r="D175" s="110"/>
      <c r="E175" s="110"/>
      <c r="G175" s="112"/>
      <c r="K175" s="112"/>
    </row>
    <row r="176" ht="12.75" customHeight="1">
      <c r="D176" s="110"/>
      <c r="E176" s="110"/>
      <c r="G176" s="112"/>
      <c r="K176" s="112"/>
    </row>
    <row r="177" ht="12.75" customHeight="1">
      <c r="D177" s="110"/>
      <c r="E177" s="110"/>
      <c r="G177" s="112"/>
      <c r="K177" s="112"/>
    </row>
    <row r="178" ht="12.75" customHeight="1">
      <c r="D178" s="110"/>
      <c r="E178" s="110"/>
      <c r="G178" s="112"/>
      <c r="K178" s="112"/>
    </row>
    <row r="179" ht="12.75" customHeight="1">
      <c r="D179" s="110"/>
      <c r="E179" s="110"/>
      <c r="G179" s="112"/>
      <c r="K179" s="112"/>
    </row>
    <row r="180" ht="12.75" customHeight="1">
      <c r="D180" s="110"/>
      <c r="E180" s="110"/>
      <c r="G180" s="112"/>
      <c r="K180" s="112"/>
    </row>
    <row r="181" ht="12.75" customHeight="1">
      <c r="D181" s="110"/>
      <c r="E181" s="110"/>
      <c r="G181" s="112"/>
      <c r="K181" s="112"/>
    </row>
    <row r="182" ht="12.75" customHeight="1">
      <c r="D182" s="110"/>
      <c r="E182" s="110"/>
      <c r="G182" s="112"/>
      <c r="K182" s="112"/>
    </row>
    <row r="183" ht="12.75" customHeight="1">
      <c r="D183" s="110"/>
      <c r="E183" s="110"/>
      <c r="G183" s="112"/>
      <c r="K183" s="112"/>
    </row>
    <row r="184" ht="12.75" customHeight="1">
      <c r="D184" s="110"/>
      <c r="E184" s="110"/>
      <c r="G184" s="112"/>
      <c r="K184" s="112"/>
    </row>
    <row r="185" ht="12.75" customHeight="1">
      <c r="D185" s="110"/>
      <c r="E185" s="110"/>
      <c r="G185" s="112"/>
      <c r="K185" s="112"/>
    </row>
    <row r="186" ht="12.75" customHeight="1">
      <c r="D186" s="110"/>
      <c r="E186" s="110"/>
      <c r="G186" s="112"/>
      <c r="K186" s="112"/>
    </row>
    <row r="187" ht="12.75" customHeight="1">
      <c r="D187" s="110"/>
      <c r="E187" s="110"/>
      <c r="G187" s="112"/>
      <c r="K187" s="112"/>
    </row>
    <row r="188" ht="12.75" customHeight="1">
      <c r="D188" s="110"/>
      <c r="E188" s="110"/>
      <c r="G188" s="112"/>
      <c r="K188" s="112"/>
    </row>
    <row r="189" ht="12.75" customHeight="1">
      <c r="D189" s="110"/>
      <c r="E189" s="110"/>
      <c r="G189" s="112"/>
      <c r="K189" s="112"/>
    </row>
    <row r="190" ht="12.75" customHeight="1">
      <c r="D190" s="110"/>
      <c r="E190" s="110"/>
      <c r="G190" s="112"/>
      <c r="K190" s="112"/>
    </row>
    <row r="191" ht="12.75" customHeight="1">
      <c r="D191" s="110"/>
      <c r="E191" s="110"/>
      <c r="G191" s="112"/>
      <c r="K191" s="112"/>
    </row>
    <row r="192" ht="12.75" customHeight="1">
      <c r="D192" s="110"/>
      <c r="E192" s="110"/>
      <c r="G192" s="112"/>
      <c r="K192" s="112"/>
    </row>
    <row r="193" ht="12.75" customHeight="1">
      <c r="D193" s="110"/>
      <c r="E193" s="110"/>
      <c r="G193" s="112"/>
      <c r="K193" s="112"/>
    </row>
    <row r="194" ht="12.75" customHeight="1">
      <c r="D194" s="110"/>
      <c r="E194" s="110"/>
      <c r="G194" s="112"/>
      <c r="K194" s="112"/>
    </row>
    <row r="195" ht="12.75" customHeight="1">
      <c r="D195" s="110"/>
      <c r="E195" s="110"/>
      <c r="G195" s="112"/>
      <c r="K195" s="112"/>
    </row>
    <row r="196" ht="12.75" customHeight="1">
      <c r="D196" s="110"/>
      <c r="E196" s="110"/>
      <c r="G196" s="112"/>
      <c r="K196" s="112"/>
    </row>
    <row r="197" ht="12.75" customHeight="1">
      <c r="D197" s="110"/>
      <c r="E197" s="110"/>
      <c r="G197" s="112"/>
      <c r="K197" s="112"/>
    </row>
    <row r="198" ht="12.75" customHeight="1">
      <c r="D198" s="110"/>
      <c r="E198" s="110"/>
      <c r="G198" s="112"/>
      <c r="K198" s="112"/>
    </row>
    <row r="199" ht="12.75" customHeight="1">
      <c r="D199" s="110"/>
      <c r="E199" s="110"/>
      <c r="G199" s="112"/>
      <c r="K199" s="112"/>
    </row>
    <row r="200" ht="12.75" customHeight="1">
      <c r="D200" s="110"/>
      <c r="E200" s="110"/>
      <c r="G200" s="112"/>
      <c r="K200" s="112"/>
    </row>
    <row r="201" ht="12.75" customHeight="1">
      <c r="D201" s="110"/>
      <c r="E201" s="110"/>
      <c r="G201" s="112"/>
      <c r="K201" s="112"/>
    </row>
    <row r="202" ht="12.75" customHeight="1">
      <c r="D202" s="110"/>
      <c r="E202" s="110"/>
      <c r="G202" s="112"/>
      <c r="K202" s="112"/>
    </row>
    <row r="203" ht="12.75" customHeight="1">
      <c r="D203" s="110"/>
      <c r="E203" s="110"/>
      <c r="G203" s="112"/>
      <c r="K203" s="112"/>
    </row>
    <row r="204" ht="12.75" customHeight="1">
      <c r="D204" s="110"/>
      <c r="E204" s="110"/>
      <c r="G204" s="112"/>
      <c r="K204" s="112"/>
    </row>
    <row r="205" ht="12.75" customHeight="1">
      <c r="D205" s="110"/>
      <c r="E205" s="110"/>
      <c r="G205" s="112"/>
      <c r="K205" s="112"/>
    </row>
    <row r="206" ht="12.75" customHeight="1">
      <c r="D206" s="110"/>
      <c r="E206" s="110"/>
      <c r="G206" s="112"/>
      <c r="K206" s="112"/>
    </row>
    <row r="207" ht="12.75" customHeight="1">
      <c r="D207" s="110"/>
      <c r="E207" s="110"/>
      <c r="G207" s="112"/>
      <c r="K207" s="112"/>
    </row>
    <row r="208" ht="12.75" customHeight="1">
      <c r="D208" s="110"/>
      <c r="E208" s="110"/>
      <c r="G208" s="112"/>
      <c r="K208" s="112"/>
    </row>
    <row r="209" ht="12.75" customHeight="1">
      <c r="D209" s="110"/>
      <c r="E209" s="110"/>
      <c r="G209" s="112"/>
      <c r="K209" s="112"/>
    </row>
    <row r="210" ht="12.75" customHeight="1">
      <c r="D210" s="110"/>
      <c r="E210" s="110"/>
      <c r="G210" s="112"/>
      <c r="K210" s="112"/>
    </row>
    <row r="211" ht="12.75" customHeight="1">
      <c r="D211" s="110"/>
      <c r="E211" s="110"/>
      <c r="G211" s="112"/>
      <c r="K211" s="112"/>
    </row>
    <row r="212" ht="12.75" customHeight="1">
      <c r="D212" s="110"/>
      <c r="E212" s="110"/>
      <c r="G212" s="112"/>
      <c r="K212" s="112"/>
    </row>
    <row r="213" ht="12.75" customHeight="1">
      <c r="D213" s="110"/>
      <c r="E213" s="110"/>
      <c r="G213" s="112"/>
      <c r="K213" s="112"/>
    </row>
    <row r="214" ht="12.75" customHeight="1">
      <c r="D214" s="110"/>
      <c r="E214" s="110"/>
      <c r="G214" s="112"/>
      <c r="K214" s="112"/>
    </row>
    <row r="215" ht="12.75" customHeight="1">
      <c r="D215" s="110"/>
      <c r="E215" s="110"/>
      <c r="G215" s="112"/>
      <c r="K215" s="112"/>
    </row>
    <row r="216" ht="12.75" customHeight="1">
      <c r="D216" s="110"/>
      <c r="E216" s="110"/>
      <c r="G216" s="112"/>
      <c r="K216" s="112"/>
    </row>
    <row r="217" ht="12.75" customHeight="1">
      <c r="D217" s="110"/>
      <c r="E217" s="110"/>
      <c r="G217" s="112"/>
      <c r="K217" s="112"/>
    </row>
    <row r="218" ht="12.75" customHeight="1">
      <c r="D218" s="110"/>
      <c r="E218" s="110"/>
      <c r="G218" s="112"/>
      <c r="K218" s="112"/>
    </row>
    <row r="219" ht="12.75" customHeight="1">
      <c r="D219" s="110"/>
      <c r="E219" s="110"/>
      <c r="G219" s="112"/>
      <c r="K219" s="112"/>
    </row>
    <row r="220" ht="12.75" customHeight="1">
      <c r="D220" s="110"/>
      <c r="E220" s="110"/>
      <c r="G220" s="112"/>
      <c r="K220" s="112"/>
    </row>
    <row r="221" ht="12.75" customHeight="1">
      <c r="D221" s="110"/>
      <c r="E221" s="110"/>
      <c r="G221" s="112"/>
      <c r="K221" s="112"/>
    </row>
    <row r="222" ht="12.75" customHeight="1">
      <c r="D222" s="110"/>
      <c r="E222" s="110"/>
      <c r="G222" s="112"/>
      <c r="K222" s="112"/>
    </row>
    <row r="223" ht="12.75" customHeight="1">
      <c r="D223" s="110"/>
      <c r="E223" s="110"/>
      <c r="G223" s="112"/>
      <c r="K223" s="112"/>
    </row>
    <row r="224" ht="12.75" customHeight="1">
      <c r="D224" s="110"/>
      <c r="E224" s="110"/>
      <c r="G224" s="112"/>
      <c r="K224" s="112"/>
    </row>
    <row r="225" ht="12.75" customHeight="1">
      <c r="D225" s="110"/>
      <c r="E225" s="110"/>
      <c r="G225" s="112"/>
      <c r="K225" s="112"/>
    </row>
    <row r="226" ht="12.75" customHeight="1">
      <c r="D226" s="110"/>
      <c r="E226" s="110"/>
      <c r="G226" s="112"/>
      <c r="K226" s="112"/>
    </row>
    <row r="227" ht="12.75" customHeight="1">
      <c r="D227" s="110"/>
      <c r="E227" s="110"/>
      <c r="G227" s="112"/>
      <c r="K227" s="112"/>
    </row>
    <row r="228" ht="12.75" customHeight="1">
      <c r="D228" s="110"/>
      <c r="E228" s="110"/>
      <c r="G228" s="112"/>
      <c r="K228" s="112"/>
    </row>
    <row r="229" ht="12.75" customHeight="1">
      <c r="D229" s="110"/>
      <c r="E229" s="110"/>
      <c r="G229" s="112"/>
      <c r="K229" s="112"/>
    </row>
    <row r="230" ht="12.75" customHeight="1">
      <c r="D230" s="110"/>
      <c r="E230" s="110"/>
      <c r="G230" s="112"/>
      <c r="K230" s="112"/>
    </row>
    <row r="231" ht="12.75" customHeight="1">
      <c r="D231" s="110"/>
      <c r="E231" s="110"/>
      <c r="G231" s="112"/>
      <c r="K231" s="112"/>
    </row>
    <row r="232" ht="12.75" customHeight="1">
      <c r="D232" s="110"/>
      <c r="E232" s="110"/>
      <c r="G232" s="112"/>
      <c r="K232" s="112"/>
    </row>
    <row r="233" ht="12.75" customHeight="1">
      <c r="D233" s="110"/>
      <c r="E233" s="110"/>
      <c r="G233" s="112"/>
      <c r="K233" s="112"/>
    </row>
    <row r="234" ht="12.75" customHeight="1">
      <c r="D234" s="110"/>
      <c r="E234" s="110"/>
      <c r="G234" s="112"/>
      <c r="K234" s="112"/>
    </row>
    <row r="235" ht="12.75" customHeight="1">
      <c r="D235" s="110"/>
      <c r="E235" s="110"/>
      <c r="G235" s="112"/>
      <c r="K235" s="112"/>
    </row>
    <row r="236" ht="12.75" customHeight="1">
      <c r="D236" s="110"/>
      <c r="E236" s="110"/>
      <c r="G236" s="112"/>
      <c r="K236" s="112"/>
    </row>
    <row r="237" ht="12.75" customHeight="1">
      <c r="D237" s="110"/>
      <c r="E237" s="110"/>
      <c r="G237" s="112"/>
      <c r="K237" s="112"/>
    </row>
    <row r="238" ht="12.75" customHeight="1">
      <c r="D238" s="110"/>
      <c r="E238" s="110"/>
      <c r="G238" s="112"/>
      <c r="K238" s="112"/>
    </row>
    <row r="239" ht="12.75" customHeight="1">
      <c r="D239" s="110"/>
      <c r="E239" s="110"/>
      <c r="G239" s="112"/>
      <c r="K239" s="112"/>
    </row>
    <row r="240" ht="12.75" customHeight="1">
      <c r="D240" s="110"/>
      <c r="E240" s="110"/>
      <c r="G240" s="112"/>
      <c r="K240" s="112"/>
    </row>
    <row r="241" ht="12.75" customHeight="1">
      <c r="D241" s="110"/>
      <c r="E241" s="110"/>
      <c r="G241" s="112"/>
      <c r="K241" s="112"/>
    </row>
    <row r="242" ht="12.75" customHeight="1">
      <c r="D242" s="110"/>
      <c r="E242" s="110"/>
      <c r="G242" s="112"/>
      <c r="K242" s="112"/>
    </row>
    <row r="243" ht="12.75" customHeight="1">
      <c r="D243" s="110"/>
      <c r="E243" s="110"/>
      <c r="G243" s="112"/>
      <c r="K243" s="112"/>
    </row>
    <row r="244" ht="12.75" customHeight="1">
      <c r="D244" s="110"/>
      <c r="E244" s="110"/>
      <c r="G244" s="112"/>
      <c r="K244" s="112"/>
    </row>
    <row r="245" ht="12.75" customHeight="1">
      <c r="D245" s="110"/>
      <c r="E245" s="110"/>
      <c r="G245" s="112"/>
      <c r="K245" s="112"/>
    </row>
    <row r="246" ht="12.75" customHeight="1">
      <c r="D246" s="110"/>
      <c r="E246" s="110"/>
      <c r="G246" s="112"/>
      <c r="K246" s="112"/>
    </row>
    <row r="247" ht="12.75" customHeight="1">
      <c r="D247" s="110"/>
      <c r="E247" s="110"/>
      <c r="G247" s="112"/>
      <c r="K247" s="112"/>
    </row>
    <row r="248" ht="12.75" customHeight="1">
      <c r="D248" s="110"/>
      <c r="E248" s="110"/>
      <c r="G248" s="112"/>
      <c r="K248" s="112"/>
    </row>
    <row r="249" ht="12.75" customHeight="1">
      <c r="D249" s="110"/>
      <c r="E249" s="110"/>
      <c r="G249" s="112"/>
      <c r="K249" s="112"/>
    </row>
    <row r="250" ht="12.75" customHeight="1">
      <c r="D250" s="110"/>
      <c r="E250" s="110"/>
      <c r="G250" s="112"/>
      <c r="K250" s="112"/>
    </row>
    <row r="251" ht="12.75" customHeight="1">
      <c r="D251" s="110"/>
      <c r="E251" s="110"/>
      <c r="G251" s="112"/>
      <c r="K251" s="112"/>
    </row>
    <row r="252" ht="12.75" customHeight="1">
      <c r="D252" s="110"/>
      <c r="E252" s="110"/>
      <c r="G252" s="112"/>
      <c r="K252" s="112"/>
    </row>
    <row r="253" ht="12.75" customHeight="1">
      <c r="D253" s="110"/>
      <c r="E253" s="110"/>
      <c r="G253" s="112"/>
      <c r="K253" s="112"/>
    </row>
    <row r="254" ht="12.75" customHeight="1">
      <c r="D254" s="110"/>
      <c r="E254" s="110"/>
      <c r="G254" s="112"/>
      <c r="K254" s="112"/>
    </row>
    <row r="255" ht="12.75" customHeight="1">
      <c r="D255" s="110"/>
      <c r="E255" s="110"/>
      <c r="G255" s="112"/>
      <c r="K255" s="112"/>
    </row>
    <row r="256" ht="12.75" customHeight="1">
      <c r="D256" s="110"/>
      <c r="E256" s="110"/>
      <c r="G256" s="112"/>
      <c r="K256" s="112"/>
    </row>
    <row r="257" ht="12.75" customHeight="1">
      <c r="D257" s="110"/>
      <c r="E257" s="110"/>
      <c r="G257" s="112"/>
      <c r="K257" s="112"/>
    </row>
    <row r="258" ht="12.75" customHeight="1">
      <c r="D258" s="110"/>
      <c r="E258" s="110"/>
      <c r="G258" s="112"/>
      <c r="K258" s="112"/>
    </row>
    <row r="259" ht="12.75" customHeight="1">
      <c r="D259" s="110"/>
      <c r="E259" s="110"/>
      <c r="G259" s="112"/>
      <c r="K259" s="112"/>
    </row>
    <row r="260" ht="12.75" customHeight="1">
      <c r="D260" s="110"/>
      <c r="E260" s="110"/>
      <c r="G260" s="112"/>
      <c r="K260" s="112"/>
    </row>
    <row r="261" ht="12.75" customHeight="1">
      <c r="D261" s="110"/>
      <c r="E261" s="110"/>
      <c r="G261" s="112"/>
      <c r="K261" s="112"/>
    </row>
    <row r="262" ht="12.75" customHeight="1">
      <c r="D262" s="110"/>
      <c r="E262" s="110"/>
      <c r="G262" s="112"/>
      <c r="K262" s="112"/>
    </row>
    <row r="263" ht="12.75" customHeight="1">
      <c r="D263" s="110"/>
      <c r="E263" s="110"/>
      <c r="G263" s="112"/>
      <c r="K263" s="112"/>
    </row>
    <row r="264" ht="12.75" customHeight="1">
      <c r="D264" s="110"/>
      <c r="E264" s="110"/>
      <c r="G264" s="112"/>
      <c r="K264" s="112"/>
    </row>
    <row r="265" ht="12.75" customHeight="1">
      <c r="D265" s="110"/>
      <c r="E265" s="110"/>
      <c r="G265" s="112"/>
      <c r="K265" s="112"/>
    </row>
    <row r="266" ht="12.75" customHeight="1">
      <c r="D266" s="110"/>
      <c r="E266" s="110"/>
      <c r="G266" s="112"/>
      <c r="K266" s="112"/>
    </row>
    <row r="267" ht="12.75" customHeight="1">
      <c r="D267" s="110"/>
      <c r="E267" s="110"/>
      <c r="G267" s="112"/>
      <c r="K267" s="112"/>
    </row>
    <row r="268" ht="12.75" customHeight="1">
      <c r="D268" s="110"/>
      <c r="E268" s="110"/>
      <c r="G268" s="112"/>
      <c r="K268" s="112"/>
    </row>
    <row r="269" ht="12.75" customHeight="1">
      <c r="D269" s="110"/>
      <c r="E269" s="110"/>
      <c r="G269" s="112"/>
      <c r="K269" s="112"/>
    </row>
    <row r="270" ht="12.75" customHeight="1">
      <c r="D270" s="110"/>
      <c r="E270" s="110"/>
      <c r="G270" s="112"/>
      <c r="K270" s="112"/>
    </row>
    <row r="271" ht="12.75" customHeight="1">
      <c r="D271" s="110"/>
      <c r="E271" s="110"/>
      <c r="G271" s="112"/>
      <c r="K271" s="112"/>
    </row>
    <row r="272" ht="12.75" customHeight="1">
      <c r="D272" s="110"/>
      <c r="E272" s="110"/>
      <c r="G272" s="112"/>
      <c r="K272" s="112"/>
    </row>
    <row r="273" ht="12.75" customHeight="1">
      <c r="D273" s="110"/>
      <c r="E273" s="110"/>
      <c r="G273" s="112"/>
      <c r="K273" s="112"/>
    </row>
    <row r="274" ht="12.75" customHeight="1">
      <c r="D274" s="110"/>
      <c r="E274" s="110"/>
      <c r="G274" s="112"/>
      <c r="K274" s="112"/>
    </row>
    <row r="275" ht="12.75" customHeight="1">
      <c r="D275" s="110"/>
      <c r="E275" s="110"/>
      <c r="G275" s="112"/>
      <c r="K275" s="112"/>
    </row>
    <row r="276" ht="12.75" customHeight="1">
      <c r="D276" s="110"/>
      <c r="E276" s="110"/>
      <c r="G276" s="112"/>
      <c r="K276" s="112"/>
    </row>
    <row r="277" ht="12.75" customHeight="1">
      <c r="D277" s="110"/>
      <c r="E277" s="110"/>
      <c r="G277" s="112"/>
      <c r="K277" s="112"/>
    </row>
    <row r="278" ht="12.75" customHeight="1">
      <c r="D278" s="110"/>
      <c r="E278" s="110"/>
      <c r="G278" s="112"/>
      <c r="K278" s="112"/>
    </row>
    <row r="279" ht="12.75" customHeight="1">
      <c r="D279" s="110"/>
      <c r="E279" s="110"/>
      <c r="G279" s="112"/>
      <c r="K279" s="112"/>
    </row>
    <row r="280" ht="12.75" customHeight="1">
      <c r="D280" s="110"/>
      <c r="E280" s="110"/>
      <c r="G280" s="112"/>
      <c r="K280" s="112"/>
    </row>
    <row r="281" ht="12.75" customHeight="1">
      <c r="D281" s="110"/>
      <c r="E281" s="110"/>
      <c r="G281" s="112"/>
      <c r="K281" s="112"/>
    </row>
    <row r="282" ht="12.75" customHeight="1">
      <c r="D282" s="110"/>
      <c r="E282" s="110"/>
      <c r="G282" s="112"/>
      <c r="K282" s="112"/>
    </row>
    <row r="283" ht="12.75" customHeight="1">
      <c r="D283" s="110"/>
      <c r="E283" s="110"/>
      <c r="G283" s="112"/>
      <c r="K283" s="112"/>
    </row>
    <row r="284" ht="12.75" customHeight="1">
      <c r="D284" s="110"/>
      <c r="E284" s="110"/>
      <c r="G284" s="112"/>
      <c r="K284" s="112"/>
    </row>
    <row r="285" ht="12.75" customHeight="1">
      <c r="D285" s="110"/>
      <c r="E285" s="110"/>
      <c r="G285" s="112"/>
      <c r="K285" s="112"/>
    </row>
    <row r="286" ht="12.75" customHeight="1">
      <c r="D286" s="110"/>
      <c r="E286" s="110"/>
      <c r="G286" s="112"/>
      <c r="K286" s="112"/>
    </row>
    <row r="287" ht="12.75" customHeight="1">
      <c r="D287" s="110"/>
      <c r="E287" s="110"/>
      <c r="G287" s="112"/>
      <c r="K287" s="112"/>
    </row>
    <row r="288" ht="12.75" customHeight="1">
      <c r="D288" s="110"/>
      <c r="E288" s="110"/>
      <c r="G288" s="112"/>
      <c r="K288" s="112"/>
    </row>
    <row r="289" ht="12.75" customHeight="1">
      <c r="D289" s="110"/>
      <c r="E289" s="110"/>
      <c r="G289" s="112"/>
      <c r="K289" s="112"/>
    </row>
    <row r="290" ht="12.75" customHeight="1">
      <c r="D290" s="110"/>
      <c r="E290" s="110"/>
      <c r="G290" s="112"/>
      <c r="K290" s="112"/>
    </row>
    <row r="291" ht="12.75" customHeight="1">
      <c r="D291" s="110"/>
      <c r="E291" s="110"/>
      <c r="G291" s="112"/>
      <c r="K291" s="112"/>
    </row>
    <row r="292" ht="12.75" customHeight="1">
      <c r="D292" s="110"/>
      <c r="E292" s="110"/>
      <c r="G292" s="112"/>
      <c r="K292" s="112"/>
    </row>
    <row r="293" ht="12.75" customHeight="1">
      <c r="D293" s="110"/>
      <c r="E293" s="110"/>
      <c r="G293" s="112"/>
      <c r="K293" s="112"/>
    </row>
    <row r="294" ht="12.75" customHeight="1">
      <c r="D294" s="110"/>
      <c r="E294" s="110"/>
      <c r="G294" s="112"/>
      <c r="K294" s="112"/>
    </row>
    <row r="295" ht="12.75" customHeight="1">
      <c r="D295" s="110"/>
      <c r="E295" s="110"/>
      <c r="G295" s="112"/>
      <c r="K295" s="112"/>
    </row>
    <row r="296" ht="12.75" customHeight="1">
      <c r="D296" s="110"/>
      <c r="E296" s="110"/>
      <c r="G296" s="112"/>
      <c r="K296" s="112"/>
    </row>
    <row r="297" ht="12.75" customHeight="1">
      <c r="D297" s="110"/>
      <c r="E297" s="110"/>
      <c r="G297" s="112"/>
      <c r="K297" s="112"/>
    </row>
    <row r="298" ht="12.75" customHeight="1">
      <c r="D298" s="110"/>
      <c r="E298" s="110"/>
      <c r="G298" s="112"/>
      <c r="K298" s="112"/>
    </row>
    <row r="299" ht="12.75" customHeight="1">
      <c r="D299" s="110"/>
      <c r="E299" s="110"/>
      <c r="G299" s="112"/>
      <c r="K299" s="112"/>
    </row>
    <row r="300" ht="12.75" customHeight="1">
      <c r="D300" s="110"/>
      <c r="E300" s="110"/>
      <c r="G300" s="112"/>
      <c r="K300" s="112"/>
    </row>
    <row r="301" ht="12.75" customHeight="1">
      <c r="D301" s="110"/>
      <c r="E301" s="110"/>
      <c r="G301" s="112"/>
      <c r="K301" s="112"/>
    </row>
    <row r="302" ht="12.75" customHeight="1">
      <c r="D302" s="110"/>
      <c r="E302" s="110"/>
      <c r="G302" s="112"/>
      <c r="K302" s="112"/>
    </row>
    <row r="303" ht="12.75" customHeight="1">
      <c r="D303" s="110"/>
      <c r="E303" s="110"/>
      <c r="G303" s="112"/>
      <c r="K303" s="112"/>
    </row>
    <row r="304" ht="12.75" customHeight="1">
      <c r="D304" s="110"/>
      <c r="E304" s="110"/>
      <c r="G304" s="112"/>
      <c r="K304" s="112"/>
    </row>
    <row r="305" ht="12.75" customHeight="1">
      <c r="D305" s="110"/>
      <c r="E305" s="110"/>
      <c r="G305" s="112"/>
      <c r="K305" s="112"/>
    </row>
    <row r="306" ht="12.75" customHeight="1">
      <c r="D306" s="110"/>
      <c r="E306" s="110"/>
      <c r="G306" s="112"/>
      <c r="K306" s="112"/>
    </row>
    <row r="307" ht="12.75" customHeight="1">
      <c r="D307" s="110"/>
      <c r="E307" s="110"/>
      <c r="G307" s="112"/>
      <c r="K307" s="112"/>
    </row>
    <row r="308" ht="12.75" customHeight="1">
      <c r="D308" s="110"/>
      <c r="E308" s="110"/>
      <c r="G308" s="112"/>
      <c r="K308" s="112"/>
    </row>
    <row r="309" ht="12.75" customHeight="1">
      <c r="D309" s="110"/>
      <c r="E309" s="110"/>
      <c r="G309" s="112"/>
      <c r="K309" s="112"/>
    </row>
    <row r="310" ht="12.75" customHeight="1">
      <c r="D310" s="110"/>
      <c r="E310" s="110"/>
      <c r="G310" s="112"/>
      <c r="K310" s="112"/>
    </row>
    <row r="311" ht="12.75" customHeight="1">
      <c r="D311" s="110"/>
      <c r="E311" s="110"/>
      <c r="G311" s="112"/>
      <c r="K311" s="112"/>
    </row>
    <row r="312" ht="12.75" customHeight="1">
      <c r="D312" s="110"/>
      <c r="E312" s="110"/>
      <c r="G312" s="112"/>
      <c r="K312" s="112"/>
    </row>
    <row r="313" ht="12.75" customHeight="1">
      <c r="D313" s="110"/>
      <c r="E313" s="110"/>
      <c r="G313" s="112"/>
      <c r="K313" s="112"/>
    </row>
    <row r="314" ht="12.75" customHeight="1">
      <c r="D314" s="110"/>
      <c r="E314" s="110"/>
      <c r="G314" s="112"/>
      <c r="K314" s="112"/>
    </row>
    <row r="315" ht="12.75" customHeight="1">
      <c r="D315" s="110"/>
      <c r="E315" s="110"/>
      <c r="G315" s="112"/>
      <c r="K315" s="112"/>
    </row>
    <row r="316" ht="12.75" customHeight="1">
      <c r="D316" s="110"/>
      <c r="E316" s="110"/>
      <c r="G316" s="112"/>
      <c r="K316" s="112"/>
    </row>
    <row r="317" ht="12.75" customHeight="1">
      <c r="D317" s="110"/>
      <c r="E317" s="110"/>
      <c r="G317" s="112"/>
      <c r="K317" s="112"/>
    </row>
    <row r="318" ht="12.75" customHeight="1">
      <c r="D318" s="110"/>
      <c r="E318" s="110"/>
      <c r="G318" s="112"/>
      <c r="K318" s="112"/>
    </row>
    <row r="319" ht="12.75" customHeight="1">
      <c r="D319" s="110"/>
      <c r="E319" s="110"/>
      <c r="G319" s="112"/>
      <c r="K319" s="112"/>
    </row>
    <row r="320" ht="12.75" customHeight="1">
      <c r="D320" s="110"/>
      <c r="E320" s="110"/>
      <c r="G320" s="112"/>
      <c r="K320" s="112"/>
    </row>
    <row r="321" ht="12.75" customHeight="1">
      <c r="D321" s="110"/>
      <c r="E321" s="110"/>
      <c r="G321" s="112"/>
      <c r="K321" s="112"/>
    </row>
    <row r="322" ht="12.75" customHeight="1">
      <c r="D322" s="110"/>
      <c r="E322" s="110"/>
      <c r="G322" s="112"/>
      <c r="K322" s="112"/>
    </row>
    <row r="323" ht="12.75" customHeight="1">
      <c r="D323" s="110"/>
      <c r="E323" s="110"/>
      <c r="G323" s="112"/>
      <c r="K323" s="112"/>
    </row>
    <row r="324" ht="12.75" customHeight="1">
      <c r="D324" s="110"/>
      <c r="E324" s="110"/>
      <c r="G324" s="112"/>
      <c r="K324" s="112"/>
    </row>
    <row r="325" ht="12.75" customHeight="1">
      <c r="D325" s="110"/>
      <c r="E325" s="110"/>
      <c r="G325" s="112"/>
      <c r="K325" s="112"/>
    </row>
    <row r="326" ht="12.75" customHeight="1">
      <c r="D326" s="110"/>
      <c r="E326" s="110"/>
      <c r="G326" s="112"/>
      <c r="K326" s="112"/>
    </row>
    <row r="327" ht="12.75" customHeight="1">
      <c r="D327" s="110"/>
      <c r="E327" s="110"/>
      <c r="G327" s="112"/>
      <c r="K327" s="112"/>
    </row>
    <row r="328" ht="12.75" customHeight="1">
      <c r="D328" s="110"/>
      <c r="E328" s="110"/>
      <c r="G328" s="112"/>
      <c r="K328" s="112"/>
    </row>
    <row r="329" ht="12.75" customHeight="1">
      <c r="D329" s="110"/>
      <c r="E329" s="110"/>
      <c r="G329" s="112"/>
      <c r="K329" s="112"/>
    </row>
    <row r="330" ht="12.75" customHeight="1">
      <c r="D330" s="110"/>
      <c r="E330" s="110"/>
      <c r="G330" s="112"/>
      <c r="K330" s="112"/>
    </row>
    <row r="331" ht="12.75" customHeight="1">
      <c r="D331" s="110"/>
      <c r="E331" s="110"/>
      <c r="G331" s="112"/>
      <c r="K331" s="112"/>
    </row>
    <row r="332" ht="12.75" customHeight="1">
      <c r="D332" s="110"/>
      <c r="E332" s="110"/>
      <c r="G332" s="112"/>
      <c r="K332" s="112"/>
    </row>
    <row r="333" ht="12.75" customHeight="1">
      <c r="D333" s="110"/>
      <c r="E333" s="110"/>
      <c r="G333" s="112"/>
      <c r="K333" s="112"/>
    </row>
    <row r="334" ht="12.75" customHeight="1">
      <c r="D334" s="110"/>
      <c r="E334" s="110"/>
      <c r="G334" s="112"/>
      <c r="K334" s="112"/>
    </row>
    <row r="335" ht="12.75" customHeight="1">
      <c r="D335" s="110"/>
      <c r="E335" s="110"/>
      <c r="G335" s="112"/>
      <c r="K335" s="112"/>
    </row>
    <row r="336" ht="12.75" customHeight="1">
      <c r="D336" s="110"/>
      <c r="E336" s="110"/>
      <c r="G336" s="112"/>
      <c r="K336" s="112"/>
    </row>
    <row r="337" ht="12.75" customHeight="1">
      <c r="D337" s="110"/>
      <c r="E337" s="110"/>
      <c r="G337" s="112"/>
      <c r="K337" s="112"/>
    </row>
    <row r="338" ht="12.75" customHeight="1">
      <c r="D338" s="110"/>
      <c r="E338" s="110"/>
      <c r="G338" s="112"/>
      <c r="K338" s="112"/>
    </row>
    <row r="339" ht="12.75" customHeight="1">
      <c r="D339" s="110"/>
      <c r="E339" s="110"/>
      <c r="G339" s="112"/>
      <c r="K339" s="112"/>
    </row>
    <row r="340" ht="12.75" customHeight="1">
      <c r="D340" s="110"/>
      <c r="E340" s="110"/>
      <c r="G340" s="112"/>
      <c r="K340" s="112"/>
    </row>
    <row r="341" ht="12.75" customHeight="1">
      <c r="D341" s="110"/>
      <c r="E341" s="110"/>
      <c r="G341" s="112"/>
      <c r="K341" s="112"/>
    </row>
    <row r="342" ht="12.75" customHeight="1">
      <c r="D342" s="110"/>
      <c r="E342" s="110"/>
      <c r="G342" s="112"/>
      <c r="K342" s="112"/>
    </row>
    <row r="343" ht="12.75" customHeight="1">
      <c r="D343" s="110"/>
      <c r="E343" s="110"/>
      <c r="G343" s="112"/>
      <c r="K343" s="112"/>
    </row>
    <row r="344" ht="12.75" customHeight="1">
      <c r="D344" s="110"/>
      <c r="E344" s="110"/>
      <c r="G344" s="112"/>
      <c r="K344" s="112"/>
    </row>
    <row r="345" ht="12.75" customHeight="1">
      <c r="D345" s="110"/>
      <c r="E345" s="110"/>
      <c r="G345" s="112"/>
      <c r="K345" s="112"/>
    </row>
    <row r="346" ht="12.75" customHeight="1">
      <c r="D346" s="110"/>
      <c r="E346" s="110"/>
      <c r="G346" s="112"/>
      <c r="K346" s="112"/>
    </row>
    <row r="347" ht="12.75" customHeight="1">
      <c r="D347" s="110"/>
      <c r="E347" s="110"/>
      <c r="G347" s="112"/>
      <c r="K347" s="112"/>
    </row>
    <row r="348" ht="12.75" customHeight="1">
      <c r="D348" s="110"/>
      <c r="E348" s="110"/>
      <c r="G348" s="112"/>
      <c r="K348" s="112"/>
    </row>
    <row r="349" ht="12.75" customHeight="1">
      <c r="D349" s="110"/>
      <c r="E349" s="110"/>
      <c r="G349" s="112"/>
      <c r="K349" s="112"/>
    </row>
    <row r="350" ht="12.75" customHeight="1">
      <c r="D350" s="110"/>
      <c r="E350" s="110"/>
      <c r="G350" s="112"/>
      <c r="K350" s="112"/>
    </row>
    <row r="351" ht="12.75" customHeight="1">
      <c r="D351" s="110"/>
      <c r="E351" s="110"/>
      <c r="G351" s="112"/>
      <c r="K351" s="112"/>
    </row>
    <row r="352" ht="12.75" customHeight="1">
      <c r="D352" s="110"/>
      <c r="E352" s="110"/>
      <c r="G352" s="112"/>
      <c r="K352" s="112"/>
    </row>
    <row r="353" ht="12.75" customHeight="1">
      <c r="D353" s="110"/>
      <c r="E353" s="110"/>
      <c r="G353" s="112"/>
      <c r="K353" s="112"/>
    </row>
    <row r="354" ht="12.75" customHeight="1">
      <c r="D354" s="110"/>
      <c r="E354" s="110"/>
      <c r="G354" s="112"/>
      <c r="K354" s="112"/>
    </row>
    <row r="355" ht="12.75" customHeight="1">
      <c r="D355" s="110"/>
      <c r="E355" s="110"/>
      <c r="G355" s="112"/>
      <c r="K355" s="112"/>
    </row>
    <row r="356" ht="12.75" customHeight="1">
      <c r="D356" s="110"/>
      <c r="E356" s="110"/>
      <c r="G356" s="112"/>
      <c r="K356" s="112"/>
    </row>
    <row r="357" ht="12.75" customHeight="1">
      <c r="D357" s="110"/>
      <c r="E357" s="110"/>
      <c r="G357" s="112"/>
      <c r="K357" s="112"/>
    </row>
    <row r="358" ht="12.75" customHeight="1">
      <c r="D358" s="110"/>
      <c r="E358" s="110"/>
      <c r="G358" s="112"/>
      <c r="K358" s="112"/>
    </row>
    <row r="359" ht="12.75" customHeight="1">
      <c r="D359" s="110"/>
      <c r="E359" s="110"/>
      <c r="G359" s="112"/>
      <c r="K359" s="112"/>
    </row>
    <row r="360" ht="12.75" customHeight="1">
      <c r="D360" s="110"/>
      <c r="E360" s="110"/>
      <c r="G360" s="112"/>
      <c r="K360" s="112"/>
    </row>
    <row r="361" ht="12.75" customHeight="1">
      <c r="D361" s="110"/>
      <c r="E361" s="110"/>
      <c r="G361" s="112"/>
      <c r="K361" s="112"/>
    </row>
    <row r="362" ht="12.75" customHeight="1">
      <c r="D362" s="110"/>
      <c r="E362" s="110"/>
      <c r="G362" s="112"/>
      <c r="K362" s="112"/>
    </row>
    <row r="363" ht="12.75" customHeight="1">
      <c r="D363" s="110"/>
      <c r="E363" s="110"/>
      <c r="G363" s="112"/>
      <c r="K363" s="112"/>
    </row>
    <row r="364" ht="12.75" customHeight="1">
      <c r="D364" s="110"/>
      <c r="E364" s="110"/>
      <c r="G364" s="112"/>
      <c r="K364" s="112"/>
    </row>
    <row r="365" ht="12.75" customHeight="1">
      <c r="D365" s="110"/>
      <c r="E365" s="110"/>
      <c r="G365" s="112"/>
      <c r="K365" s="112"/>
    </row>
    <row r="366" ht="12.75" customHeight="1">
      <c r="D366" s="110"/>
      <c r="E366" s="110"/>
      <c r="G366" s="112"/>
      <c r="K366" s="112"/>
    </row>
    <row r="367" ht="12.75" customHeight="1">
      <c r="D367" s="110"/>
      <c r="E367" s="110"/>
      <c r="G367" s="112"/>
      <c r="K367" s="112"/>
    </row>
    <row r="368" ht="12.75" customHeight="1">
      <c r="D368" s="110"/>
      <c r="E368" s="110"/>
      <c r="G368" s="112"/>
      <c r="K368" s="112"/>
    </row>
    <row r="369" ht="12.75" customHeight="1">
      <c r="D369" s="110"/>
      <c r="E369" s="110"/>
      <c r="G369" s="112"/>
      <c r="K369" s="112"/>
    </row>
    <row r="370" ht="12.75" customHeight="1">
      <c r="D370" s="110"/>
      <c r="E370" s="110"/>
      <c r="G370" s="112"/>
      <c r="K370" s="112"/>
    </row>
    <row r="371" ht="12.75" customHeight="1">
      <c r="D371" s="110"/>
      <c r="E371" s="110"/>
      <c r="G371" s="112"/>
      <c r="K371" s="112"/>
    </row>
    <row r="372" ht="12.75" customHeight="1">
      <c r="D372" s="110"/>
      <c r="E372" s="110"/>
      <c r="G372" s="112"/>
      <c r="K372" s="112"/>
    </row>
    <row r="373" ht="12.75" customHeight="1">
      <c r="D373" s="110"/>
      <c r="E373" s="110"/>
      <c r="G373" s="112"/>
      <c r="K373" s="112"/>
    </row>
    <row r="374" ht="12.75" customHeight="1">
      <c r="D374" s="110"/>
      <c r="E374" s="110"/>
      <c r="G374" s="112"/>
      <c r="K374" s="112"/>
    </row>
    <row r="375" ht="12.75" customHeight="1">
      <c r="D375" s="110"/>
      <c r="E375" s="110"/>
      <c r="G375" s="112"/>
      <c r="K375" s="112"/>
    </row>
    <row r="376" ht="12.75" customHeight="1">
      <c r="D376" s="110"/>
      <c r="E376" s="110"/>
      <c r="G376" s="112"/>
      <c r="K376" s="112"/>
    </row>
    <row r="377" ht="12.75" customHeight="1">
      <c r="D377" s="110"/>
      <c r="E377" s="110"/>
      <c r="G377" s="112"/>
      <c r="K377" s="112"/>
    </row>
    <row r="378" ht="12.75" customHeight="1">
      <c r="D378" s="110"/>
      <c r="E378" s="110"/>
      <c r="G378" s="112"/>
      <c r="K378" s="112"/>
    </row>
    <row r="379" ht="12.75" customHeight="1">
      <c r="D379" s="110"/>
      <c r="E379" s="110"/>
      <c r="G379" s="112"/>
      <c r="K379" s="112"/>
    </row>
    <row r="380" ht="12.75" customHeight="1">
      <c r="D380" s="110"/>
      <c r="E380" s="110"/>
      <c r="G380" s="112"/>
      <c r="K380" s="112"/>
    </row>
    <row r="381" ht="12.75" customHeight="1">
      <c r="D381" s="110"/>
      <c r="E381" s="110"/>
      <c r="G381" s="112"/>
      <c r="K381" s="112"/>
    </row>
    <row r="382" ht="12.75" customHeight="1">
      <c r="D382" s="110"/>
      <c r="E382" s="110"/>
      <c r="G382" s="112"/>
      <c r="K382" s="112"/>
    </row>
    <row r="383" ht="12.75" customHeight="1">
      <c r="D383" s="110"/>
      <c r="E383" s="110"/>
      <c r="G383" s="112"/>
      <c r="K383" s="112"/>
    </row>
    <row r="384" ht="12.75" customHeight="1">
      <c r="D384" s="110"/>
      <c r="E384" s="110"/>
      <c r="G384" s="112"/>
      <c r="K384" s="112"/>
    </row>
    <row r="385" ht="12.75" customHeight="1">
      <c r="D385" s="110"/>
      <c r="E385" s="110"/>
      <c r="G385" s="112"/>
      <c r="K385" s="112"/>
    </row>
    <row r="386" ht="12.75" customHeight="1">
      <c r="D386" s="110"/>
      <c r="E386" s="110"/>
      <c r="G386" s="112"/>
      <c r="K386" s="112"/>
    </row>
    <row r="387" ht="12.75" customHeight="1">
      <c r="D387" s="110"/>
      <c r="E387" s="110"/>
      <c r="G387" s="112"/>
      <c r="K387" s="112"/>
    </row>
    <row r="388" ht="12.75" customHeight="1">
      <c r="D388" s="110"/>
      <c r="E388" s="110"/>
      <c r="G388" s="112"/>
      <c r="K388" s="112"/>
    </row>
    <row r="389" ht="12.75" customHeight="1">
      <c r="D389" s="110"/>
      <c r="E389" s="110"/>
      <c r="G389" s="112"/>
      <c r="K389" s="112"/>
    </row>
    <row r="390" ht="12.75" customHeight="1">
      <c r="D390" s="110"/>
      <c r="E390" s="110"/>
      <c r="G390" s="112"/>
      <c r="K390" s="112"/>
    </row>
    <row r="391" ht="12.75" customHeight="1">
      <c r="D391" s="110"/>
      <c r="E391" s="110"/>
      <c r="G391" s="112"/>
      <c r="K391" s="112"/>
    </row>
    <row r="392" ht="12.75" customHeight="1">
      <c r="D392" s="110"/>
      <c r="E392" s="110"/>
      <c r="G392" s="112"/>
      <c r="K392" s="112"/>
    </row>
    <row r="393" ht="12.75" customHeight="1">
      <c r="D393" s="110"/>
      <c r="E393" s="110"/>
      <c r="G393" s="112"/>
      <c r="K393" s="112"/>
    </row>
    <row r="394" ht="12.75" customHeight="1">
      <c r="D394" s="110"/>
      <c r="E394" s="110"/>
      <c r="G394" s="112"/>
      <c r="K394" s="112"/>
    </row>
    <row r="395" ht="12.75" customHeight="1">
      <c r="D395" s="110"/>
      <c r="E395" s="110"/>
      <c r="G395" s="112"/>
      <c r="K395" s="112"/>
    </row>
    <row r="396" ht="12.75" customHeight="1">
      <c r="D396" s="110"/>
      <c r="E396" s="110"/>
      <c r="G396" s="112"/>
      <c r="K396" s="112"/>
    </row>
    <row r="397" ht="12.75" customHeight="1">
      <c r="D397" s="110"/>
      <c r="E397" s="110"/>
      <c r="G397" s="112"/>
      <c r="K397" s="112"/>
    </row>
    <row r="398" ht="12.75" customHeight="1">
      <c r="D398" s="110"/>
      <c r="E398" s="110"/>
      <c r="G398" s="112"/>
      <c r="K398" s="112"/>
    </row>
    <row r="399" ht="12.75" customHeight="1">
      <c r="D399" s="110"/>
      <c r="E399" s="110"/>
      <c r="G399" s="112"/>
      <c r="K399" s="112"/>
    </row>
    <row r="400" ht="12.75" customHeight="1">
      <c r="D400" s="110"/>
      <c r="E400" s="110"/>
      <c r="G400" s="112"/>
      <c r="K400" s="112"/>
    </row>
    <row r="401" ht="12.75" customHeight="1">
      <c r="D401" s="110"/>
      <c r="E401" s="110"/>
      <c r="G401" s="112"/>
      <c r="K401" s="112"/>
    </row>
    <row r="402" ht="12.75" customHeight="1">
      <c r="D402" s="110"/>
      <c r="E402" s="110"/>
      <c r="G402" s="112"/>
      <c r="K402" s="112"/>
    </row>
    <row r="403" ht="12.75" customHeight="1">
      <c r="D403" s="110"/>
      <c r="E403" s="110"/>
      <c r="G403" s="112"/>
      <c r="K403" s="112"/>
    </row>
    <row r="404" ht="12.75" customHeight="1">
      <c r="D404" s="110"/>
      <c r="E404" s="110"/>
      <c r="G404" s="112"/>
      <c r="K404" s="112"/>
    </row>
    <row r="405" ht="12.75" customHeight="1">
      <c r="D405" s="110"/>
      <c r="E405" s="110"/>
      <c r="G405" s="112"/>
      <c r="K405" s="112"/>
    </row>
    <row r="406" ht="12.75" customHeight="1">
      <c r="D406" s="110"/>
      <c r="E406" s="110"/>
      <c r="G406" s="112"/>
      <c r="K406" s="112"/>
    </row>
    <row r="407" ht="12.75" customHeight="1">
      <c r="D407" s="110"/>
      <c r="E407" s="110"/>
      <c r="G407" s="112"/>
      <c r="K407" s="112"/>
    </row>
    <row r="408" ht="12.75" customHeight="1">
      <c r="D408" s="110"/>
      <c r="E408" s="110"/>
      <c r="G408" s="112"/>
      <c r="K408" s="112"/>
    </row>
    <row r="409" ht="12.75" customHeight="1">
      <c r="D409" s="110"/>
      <c r="E409" s="110"/>
      <c r="G409" s="112"/>
      <c r="K409" s="112"/>
    </row>
    <row r="410" ht="12.75" customHeight="1">
      <c r="D410" s="110"/>
      <c r="E410" s="110"/>
      <c r="G410" s="112"/>
      <c r="K410" s="112"/>
    </row>
    <row r="411" ht="12.75" customHeight="1">
      <c r="D411" s="110"/>
      <c r="E411" s="110"/>
      <c r="G411" s="112"/>
      <c r="K411" s="112"/>
    </row>
    <row r="412" ht="12.75" customHeight="1">
      <c r="D412" s="110"/>
      <c r="E412" s="110"/>
      <c r="G412" s="112"/>
      <c r="K412" s="112"/>
    </row>
    <row r="413" ht="12.75" customHeight="1">
      <c r="D413" s="110"/>
      <c r="E413" s="110"/>
      <c r="G413" s="112"/>
      <c r="K413" s="112"/>
    </row>
    <row r="414" ht="12.75" customHeight="1">
      <c r="D414" s="110"/>
      <c r="E414" s="110"/>
      <c r="G414" s="112"/>
      <c r="K414" s="112"/>
    </row>
    <row r="415" ht="12.75" customHeight="1">
      <c r="D415" s="110"/>
      <c r="E415" s="110"/>
      <c r="G415" s="112"/>
      <c r="K415" s="112"/>
    </row>
    <row r="416" ht="12.75" customHeight="1">
      <c r="D416" s="110"/>
      <c r="E416" s="110"/>
      <c r="G416" s="112"/>
      <c r="K416" s="112"/>
    </row>
    <row r="417" ht="12.75" customHeight="1">
      <c r="D417" s="110"/>
      <c r="E417" s="110"/>
      <c r="G417" s="112"/>
      <c r="K417" s="112"/>
    </row>
    <row r="418" ht="12.75" customHeight="1">
      <c r="D418" s="110"/>
      <c r="E418" s="110"/>
      <c r="G418" s="112"/>
      <c r="K418" s="112"/>
    </row>
    <row r="419" ht="12.75" customHeight="1">
      <c r="D419" s="110"/>
      <c r="E419" s="110"/>
      <c r="G419" s="112"/>
      <c r="K419" s="112"/>
    </row>
    <row r="420" ht="12.75" customHeight="1">
      <c r="D420" s="110"/>
      <c r="E420" s="110"/>
      <c r="G420" s="112"/>
      <c r="K420" s="112"/>
    </row>
    <row r="421" ht="12.75" customHeight="1">
      <c r="D421" s="110"/>
      <c r="E421" s="110"/>
      <c r="G421" s="112"/>
      <c r="K421" s="112"/>
    </row>
    <row r="422" ht="12.75" customHeight="1">
      <c r="D422" s="110"/>
      <c r="E422" s="110"/>
      <c r="G422" s="112"/>
      <c r="K422" s="112"/>
    </row>
    <row r="423" ht="12.75" customHeight="1">
      <c r="D423" s="110"/>
      <c r="E423" s="110"/>
      <c r="G423" s="112"/>
      <c r="K423" s="112"/>
    </row>
    <row r="424" ht="12.75" customHeight="1">
      <c r="D424" s="110"/>
      <c r="E424" s="110"/>
      <c r="G424" s="112"/>
      <c r="K424" s="112"/>
    </row>
    <row r="425" ht="12.75" customHeight="1">
      <c r="D425" s="110"/>
      <c r="E425" s="110"/>
      <c r="G425" s="112"/>
      <c r="K425" s="112"/>
    </row>
    <row r="426" ht="12.75" customHeight="1">
      <c r="D426" s="110"/>
      <c r="E426" s="110"/>
      <c r="G426" s="112"/>
      <c r="K426" s="112"/>
    </row>
    <row r="427" ht="12.75" customHeight="1">
      <c r="D427" s="110"/>
      <c r="E427" s="110"/>
      <c r="G427" s="112"/>
      <c r="K427" s="112"/>
    </row>
    <row r="428" ht="12.75" customHeight="1">
      <c r="D428" s="110"/>
      <c r="E428" s="110"/>
      <c r="G428" s="112"/>
      <c r="K428" s="112"/>
    </row>
    <row r="429" ht="12.75" customHeight="1">
      <c r="D429" s="110"/>
      <c r="E429" s="110"/>
      <c r="G429" s="112"/>
      <c r="K429" s="112"/>
    </row>
    <row r="430" ht="12.75" customHeight="1">
      <c r="D430" s="110"/>
      <c r="E430" s="110"/>
      <c r="G430" s="112"/>
      <c r="K430" s="112"/>
    </row>
    <row r="431" ht="12.75" customHeight="1">
      <c r="D431" s="110"/>
      <c r="E431" s="110"/>
      <c r="G431" s="112"/>
      <c r="K431" s="112"/>
    </row>
    <row r="432" ht="12.75" customHeight="1">
      <c r="D432" s="110"/>
      <c r="E432" s="110"/>
      <c r="G432" s="112"/>
      <c r="K432" s="112"/>
    </row>
    <row r="433" ht="12.75" customHeight="1">
      <c r="D433" s="110"/>
      <c r="E433" s="110"/>
      <c r="G433" s="112"/>
      <c r="K433" s="112"/>
    </row>
    <row r="434" ht="12.75" customHeight="1">
      <c r="D434" s="110"/>
      <c r="E434" s="110"/>
      <c r="G434" s="112"/>
      <c r="K434" s="112"/>
    </row>
    <row r="435" ht="12.75" customHeight="1">
      <c r="D435" s="110"/>
      <c r="E435" s="110"/>
      <c r="G435" s="112"/>
      <c r="K435" s="112"/>
    </row>
    <row r="436" ht="12.75" customHeight="1">
      <c r="D436" s="110"/>
      <c r="E436" s="110"/>
      <c r="G436" s="112"/>
      <c r="K436" s="112"/>
    </row>
    <row r="437" ht="12.75" customHeight="1">
      <c r="D437" s="110"/>
      <c r="E437" s="110"/>
      <c r="G437" s="112"/>
      <c r="K437" s="112"/>
    </row>
    <row r="438" ht="12.75" customHeight="1">
      <c r="D438" s="110"/>
      <c r="E438" s="110"/>
      <c r="G438" s="112"/>
      <c r="K438" s="112"/>
    </row>
    <row r="439" ht="12.75" customHeight="1">
      <c r="D439" s="110"/>
      <c r="E439" s="110"/>
      <c r="G439" s="112"/>
      <c r="K439" s="112"/>
    </row>
    <row r="440" ht="12.75" customHeight="1">
      <c r="D440" s="110"/>
      <c r="E440" s="110"/>
      <c r="G440" s="112"/>
      <c r="K440" s="112"/>
    </row>
    <row r="441" ht="12.75" customHeight="1">
      <c r="D441" s="110"/>
      <c r="E441" s="110"/>
      <c r="G441" s="112"/>
      <c r="K441" s="112"/>
    </row>
    <row r="442" ht="12.75" customHeight="1">
      <c r="D442" s="110"/>
      <c r="E442" s="110"/>
      <c r="G442" s="112"/>
      <c r="K442" s="112"/>
    </row>
    <row r="443" ht="12.75" customHeight="1">
      <c r="D443" s="110"/>
      <c r="E443" s="110"/>
      <c r="G443" s="112"/>
      <c r="K443" s="112"/>
    </row>
    <row r="444" ht="12.75" customHeight="1">
      <c r="D444" s="110"/>
      <c r="E444" s="110"/>
      <c r="G444" s="112"/>
      <c r="K444" s="112"/>
    </row>
    <row r="445" ht="12.75" customHeight="1">
      <c r="D445" s="110"/>
      <c r="E445" s="110"/>
      <c r="G445" s="112"/>
      <c r="K445" s="112"/>
    </row>
    <row r="446" ht="12.75" customHeight="1">
      <c r="D446" s="110"/>
      <c r="E446" s="110"/>
      <c r="G446" s="112"/>
      <c r="K446" s="112"/>
    </row>
    <row r="447" ht="12.75" customHeight="1">
      <c r="D447" s="110"/>
      <c r="E447" s="110"/>
      <c r="G447" s="112"/>
      <c r="K447" s="112"/>
    </row>
    <row r="448" ht="12.75" customHeight="1">
      <c r="D448" s="110"/>
      <c r="E448" s="110"/>
      <c r="G448" s="112"/>
      <c r="K448" s="112"/>
    </row>
    <row r="449" ht="12.75" customHeight="1">
      <c r="D449" s="110"/>
      <c r="E449" s="110"/>
      <c r="G449" s="112"/>
      <c r="K449" s="112"/>
    </row>
    <row r="450" ht="12.75" customHeight="1">
      <c r="D450" s="110"/>
      <c r="E450" s="110"/>
      <c r="G450" s="112"/>
      <c r="K450" s="112"/>
    </row>
    <row r="451" ht="12.75" customHeight="1">
      <c r="D451" s="110"/>
      <c r="E451" s="110"/>
      <c r="G451" s="112"/>
      <c r="K451" s="112"/>
    </row>
    <row r="452" ht="12.75" customHeight="1">
      <c r="D452" s="110"/>
      <c r="E452" s="110"/>
      <c r="G452" s="112"/>
      <c r="K452" s="112"/>
    </row>
    <row r="453" ht="12.75" customHeight="1">
      <c r="D453" s="110"/>
      <c r="E453" s="110"/>
      <c r="G453" s="112"/>
      <c r="K453" s="112"/>
    </row>
    <row r="454" ht="12.75" customHeight="1">
      <c r="D454" s="110"/>
      <c r="E454" s="110"/>
      <c r="G454" s="112"/>
      <c r="K454" s="112"/>
    </row>
    <row r="455" ht="12.75" customHeight="1">
      <c r="D455" s="110"/>
      <c r="E455" s="110"/>
      <c r="G455" s="112"/>
      <c r="K455" s="112"/>
    </row>
    <row r="456" ht="12.75" customHeight="1">
      <c r="D456" s="110"/>
      <c r="E456" s="110"/>
      <c r="G456" s="112"/>
      <c r="K456" s="112"/>
    </row>
    <row r="457" ht="12.75" customHeight="1">
      <c r="D457" s="110"/>
      <c r="E457" s="110"/>
      <c r="G457" s="112"/>
      <c r="K457" s="112"/>
    </row>
    <row r="458" ht="12.75" customHeight="1">
      <c r="D458" s="110"/>
      <c r="E458" s="110"/>
      <c r="G458" s="112"/>
      <c r="K458" s="112"/>
    </row>
    <row r="459" ht="12.75" customHeight="1">
      <c r="D459" s="110"/>
      <c r="E459" s="110"/>
      <c r="G459" s="112"/>
      <c r="K459" s="112"/>
    </row>
    <row r="460" ht="12.75" customHeight="1">
      <c r="D460" s="110"/>
      <c r="E460" s="110"/>
      <c r="G460" s="112"/>
      <c r="K460" s="112"/>
    </row>
    <row r="461" ht="12.75" customHeight="1">
      <c r="D461" s="110"/>
      <c r="E461" s="110"/>
      <c r="G461" s="112"/>
      <c r="K461" s="112"/>
    </row>
    <row r="462" ht="12.75" customHeight="1">
      <c r="D462" s="110"/>
      <c r="E462" s="110"/>
      <c r="G462" s="112"/>
      <c r="K462" s="112"/>
    </row>
    <row r="463" ht="12.75" customHeight="1">
      <c r="D463" s="110"/>
      <c r="E463" s="110"/>
      <c r="G463" s="112"/>
      <c r="K463" s="112"/>
    </row>
    <row r="464" ht="12.75" customHeight="1">
      <c r="D464" s="110"/>
      <c r="E464" s="110"/>
      <c r="G464" s="112"/>
      <c r="K464" s="112"/>
    </row>
    <row r="465" ht="12.75" customHeight="1">
      <c r="D465" s="110"/>
      <c r="E465" s="110"/>
      <c r="G465" s="112"/>
      <c r="K465" s="112"/>
    </row>
    <row r="466" ht="12.75" customHeight="1">
      <c r="D466" s="110"/>
      <c r="E466" s="110"/>
      <c r="G466" s="112"/>
      <c r="K466" s="112"/>
    </row>
    <row r="467" ht="12.75" customHeight="1">
      <c r="D467" s="110"/>
      <c r="E467" s="110"/>
      <c r="G467" s="112"/>
      <c r="K467" s="112"/>
    </row>
    <row r="468" ht="12.75" customHeight="1">
      <c r="D468" s="110"/>
      <c r="E468" s="110"/>
      <c r="G468" s="112"/>
      <c r="K468" s="112"/>
    </row>
    <row r="469" ht="12.75" customHeight="1">
      <c r="D469" s="110"/>
      <c r="E469" s="110"/>
      <c r="G469" s="112"/>
      <c r="K469" s="112"/>
    </row>
    <row r="470" ht="12.75" customHeight="1">
      <c r="D470" s="110"/>
      <c r="E470" s="110"/>
      <c r="G470" s="112"/>
      <c r="K470" s="112"/>
    </row>
    <row r="471" ht="12.75" customHeight="1">
      <c r="D471" s="110"/>
      <c r="E471" s="110"/>
      <c r="G471" s="112"/>
      <c r="K471" s="112"/>
    </row>
    <row r="472" ht="12.75" customHeight="1">
      <c r="D472" s="110"/>
      <c r="E472" s="110"/>
      <c r="G472" s="112"/>
      <c r="K472" s="112"/>
    </row>
    <row r="473" ht="12.75" customHeight="1">
      <c r="D473" s="110"/>
      <c r="E473" s="110"/>
      <c r="G473" s="112"/>
      <c r="K473" s="112"/>
    </row>
    <row r="474" ht="12.75" customHeight="1">
      <c r="D474" s="110"/>
      <c r="E474" s="110"/>
      <c r="G474" s="112"/>
      <c r="K474" s="112"/>
    </row>
    <row r="475" ht="12.75" customHeight="1">
      <c r="D475" s="110"/>
      <c r="E475" s="110"/>
      <c r="G475" s="112"/>
      <c r="K475" s="112"/>
    </row>
    <row r="476" ht="12.75" customHeight="1">
      <c r="D476" s="110"/>
      <c r="E476" s="110"/>
      <c r="G476" s="112"/>
      <c r="K476" s="112"/>
    </row>
    <row r="477" ht="12.75" customHeight="1">
      <c r="D477" s="110"/>
      <c r="E477" s="110"/>
      <c r="G477" s="112"/>
      <c r="K477" s="112"/>
    </row>
    <row r="478" ht="12.75" customHeight="1">
      <c r="D478" s="110"/>
      <c r="E478" s="110"/>
      <c r="G478" s="112"/>
      <c r="K478" s="112"/>
    </row>
    <row r="479" ht="12.75" customHeight="1">
      <c r="D479" s="110"/>
      <c r="E479" s="110"/>
      <c r="G479" s="112"/>
      <c r="K479" s="112"/>
    </row>
    <row r="480" ht="12.75" customHeight="1">
      <c r="D480" s="110"/>
      <c r="E480" s="110"/>
      <c r="G480" s="112"/>
      <c r="K480" s="112"/>
    </row>
    <row r="481" ht="12.75" customHeight="1">
      <c r="D481" s="110"/>
      <c r="E481" s="110"/>
      <c r="G481" s="112"/>
      <c r="K481" s="112"/>
    </row>
    <row r="482" ht="12.75" customHeight="1">
      <c r="D482" s="110"/>
      <c r="E482" s="110"/>
      <c r="G482" s="112"/>
      <c r="K482" s="112"/>
    </row>
    <row r="483" ht="12.75" customHeight="1">
      <c r="D483" s="110"/>
      <c r="E483" s="110"/>
      <c r="G483" s="112"/>
      <c r="K483" s="112"/>
    </row>
    <row r="484" ht="12.75" customHeight="1">
      <c r="D484" s="110"/>
      <c r="E484" s="110"/>
      <c r="G484" s="112"/>
      <c r="K484" s="112"/>
    </row>
    <row r="485" ht="12.75" customHeight="1">
      <c r="D485" s="110"/>
      <c r="E485" s="110"/>
      <c r="G485" s="112"/>
      <c r="K485" s="112"/>
    </row>
    <row r="486" ht="12.75" customHeight="1">
      <c r="D486" s="110"/>
      <c r="E486" s="110"/>
      <c r="G486" s="112"/>
      <c r="K486" s="112"/>
    </row>
    <row r="487" ht="12.75" customHeight="1">
      <c r="D487" s="110"/>
      <c r="E487" s="110"/>
      <c r="G487" s="112"/>
      <c r="K487" s="112"/>
    </row>
    <row r="488" ht="12.75" customHeight="1">
      <c r="D488" s="110"/>
      <c r="E488" s="110"/>
      <c r="G488" s="112"/>
      <c r="K488" s="112"/>
    </row>
    <row r="489" ht="12.75" customHeight="1">
      <c r="D489" s="110"/>
      <c r="E489" s="110"/>
      <c r="G489" s="112"/>
      <c r="K489" s="112"/>
    </row>
    <row r="490" ht="12.75" customHeight="1">
      <c r="D490" s="110"/>
      <c r="E490" s="110"/>
      <c r="G490" s="112"/>
      <c r="K490" s="112"/>
    </row>
    <row r="491" ht="12.75" customHeight="1">
      <c r="D491" s="110"/>
      <c r="E491" s="110"/>
      <c r="G491" s="112"/>
      <c r="K491" s="112"/>
    </row>
    <row r="492" ht="12.75" customHeight="1">
      <c r="D492" s="110"/>
      <c r="E492" s="110"/>
      <c r="G492" s="112"/>
      <c r="K492" s="112"/>
    </row>
    <row r="493" ht="12.75" customHeight="1">
      <c r="D493" s="110"/>
      <c r="E493" s="110"/>
      <c r="G493" s="112"/>
      <c r="K493" s="112"/>
    </row>
    <row r="494" ht="12.75" customHeight="1">
      <c r="D494" s="110"/>
      <c r="E494" s="110"/>
      <c r="G494" s="112"/>
      <c r="K494" s="112"/>
    </row>
    <row r="495" ht="12.75" customHeight="1">
      <c r="D495" s="110"/>
      <c r="E495" s="110"/>
      <c r="G495" s="112"/>
      <c r="K495" s="112"/>
    </row>
    <row r="496" ht="12.75" customHeight="1">
      <c r="D496" s="110"/>
      <c r="E496" s="110"/>
      <c r="G496" s="112"/>
      <c r="K496" s="112"/>
    </row>
    <row r="497" ht="12.75" customHeight="1">
      <c r="D497" s="110"/>
      <c r="E497" s="110"/>
      <c r="G497" s="112"/>
      <c r="K497" s="112"/>
    </row>
    <row r="498" ht="12.75" customHeight="1">
      <c r="D498" s="110"/>
      <c r="E498" s="110"/>
      <c r="G498" s="112"/>
      <c r="K498" s="112"/>
    </row>
    <row r="499" ht="12.75" customHeight="1">
      <c r="D499" s="110"/>
      <c r="E499" s="110"/>
      <c r="G499" s="112"/>
      <c r="K499" s="112"/>
    </row>
    <row r="500" ht="12.75" customHeight="1">
      <c r="D500" s="110"/>
      <c r="E500" s="110"/>
      <c r="G500" s="112"/>
      <c r="K500" s="112"/>
    </row>
    <row r="501" ht="12.75" customHeight="1">
      <c r="D501" s="110"/>
      <c r="E501" s="110"/>
      <c r="G501" s="112"/>
      <c r="K501" s="112"/>
    </row>
    <row r="502" ht="12.75" customHeight="1">
      <c r="D502" s="110"/>
      <c r="E502" s="110"/>
      <c r="G502" s="112"/>
      <c r="K502" s="112"/>
    </row>
    <row r="503" ht="12.75" customHeight="1">
      <c r="D503" s="110"/>
      <c r="E503" s="110"/>
      <c r="G503" s="112"/>
      <c r="K503" s="112"/>
    </row>
    <row r="504" ht="12.75" customHeight="1">
      <c r="D504" s="110"/>
      <c r="E504" s="110"/>
      <c r="G504" s="112"/>
      <c r="K504" s="112"/>
    </row>
    <row r="505" ht="12.75" customHeight="1">
      <c r="D505" s="110"/>
      <c r="E505" s="110"/>
      <c r="G505" s="112"/>
      <c r="K505" s="112"/>
    </row>
    <row r="506" ht="12.75" customHeight="1">
      <c r="D506" s="110"/>
      <c r="E506" s="110"/>
      <c r="G506" s="112"/>
      <c r="K506" s="112"/>
    </row>
    <row r="507" ht="12.75" customHeight="1">
      <c r="D507" s="110"/>
      <c r="E507" s="110"/>
      <c r="G507" s="112"/>
      <c r="K507" s="112"/>
    </row>
    <row r="508" ht="12.75" customHeight="1">
      <c r="D508" s="110"/>
      <c r="E508" s="110"/>
      <c r="G508" s="112"/>
      <c r="K508" s="112"/>
    </row>
    <row r="509" ht="12.75" customHeight="1">
      <c r="D509" s="110"/>
      <c r="E509" s="110"/>
      <c r="G509" s="112"/>
      <c r="K509" s="112"/>
    </row>
    <row r="510" ht="12.75" customHeight="1">
      <c r="D510" s="110"/>
      <c r="E510" s="110"/>
      <c r="G510" s="112"/>
      <c r="K510" s="112"/>
    </row>
    <row r="511" ht="12.75" customHeight="1">
      <c r="D511" s="110"/>
      <c r="E511" s="110"/>
      <c r="G511" s="112"/>
      <c r="K511" s="112"/>
    </row>
    <row r="512" ht="12.75" customHeight="1">
      <c r="D512" s="110"/>
      <c r="E512" s="110"/>
      <c r="G512" s="112"/>
      <c r="K512" s="112"/>
    </row>
    <row r="513" ht="12.75" customHeight="1">
      <c r="D513" s="110"/>
      <c r="E513" s="110"/>
      <c r="G513" s="112"/>
      <c r="K513" s="112"/>
    </row>
    <row r="514" ht="12.75" customHeight="1">
      <c r="D514" s="110"/>
      <c r="E514" s="110"/>
      <c r="G514" s="112"/>
      <c r="K514" s="112"/>
    </row>
    <row r="515" ht="12.75" customHeight="1">
      <c r="D515" s="110"/>
      <c r="E515" s="110"/>
      <c r="G515" s="112"/>
      <c r="K515" s="112"/>
    </row>
    <row r="516" ht="12.75" customHeight="1">
      <c r="D516" s="110"/>
      <c r="E516" s="110"/>
      <c r="G516" s="112"/>
      <c r="K516" s="112"/>
    </row>
    <row r="517" ht="12.75" customHeight="1">
      <c r="D517" s="110"/>
      <c r="E517" s="110"/>
      <c r="G517" s="112"/>
      <c r="K517" s="112"/>
    </row>
    <row r="518" ht="12.75" customHeight="1">
      <c r="D518" s="110"/>
      <c r="E518" s="110"/>
      <c r="G518" s="112"/>
      <c r="K518" s="112"/>
    </row>
    <row r="519" ht="12.75" customHeight="1">
      <c r="D519" s="110"/>
      <c r="E519" s="110"/>
      <c r="G519" s="112"/>
      <c r="K519" s="112"/>
    </row>
    <row r="520" ht="12.75" customHeight="1">
      <c r="D520" s="110"/>
      <c r="E520" s="110"/>
      <c r="G520" s="112"/>
      <c r="K520" s="112"/>
    </row>
    <row r="521" ht="12.75" customHeight="1">
      <c r="D521" s="110"/>
      <c r="E521" s="110"/>
      <c r="G521" s="112"/>
      <c r="K521" s="112"/>
    </row>
    <row r="522" ht="12.75" customHeight="1">
      <c r="D522" s="110"/>
      <c r="E522" s="110"/>
      <c r="G522" s="112"/>
      <c r="K522" s="112"/>
    </row>
    <row r="523" ht="12.75" customHeight="1">
      <c r="D523" s="110"/>
      <c r="E523" s="110"/>
      <c r="G523" s="112"/>
      <c r="K523" s="112"/>
    </row>
    <row r="524" ht="12.75" customHeight="1">
      <c r="D524" s="110"/>
      <c r="E524" s="110"/>
      <c r="G524" s="112"/>
      <c r="K524" s="112"/>
    </row>
    <row r="525" ht="12.75" customHeight="1">
      <c r="D525" s="110"/>
      <c r="E525" s="110"/>
      <c r="G525" s="112"/>
      <c r="K525" s="112"/>
    </row>
    <row r="526" ht="12.75" customHeight="1">
      <c r="D526" s="110"/>
      <c r="E526" s="110"/>
      <c r="G526" s="112"/>
      <c r="K526" s="112"/>
    </row>
    <row r="527" ht="12.75" customHeight="1">
      <c r="D527" s="110"/>
      <c r="E527" s="110"/>
      <c r="G527" s="112"/>
      <c r="K527" s="112"/>
    </row>
    <row r="528" ht="12.75" customHeight="1">
      <c r="D528" s="110"/>
      <c r="E528" s="110"/>
      <c r="G528" s="112"/>
      <c r="K528" s="112"/>
    </row>
    <row r="529" ht="12.75" customHeight="1">
      <c r="D529" s="110"/>
      <c r="E529" s="110"/>
      <c r="G529" s="112"/>
      <c r="K529" s="112"/>
    </row>
    <row r="530" ht="12.75" customHeight="1">
      <c r="D530" s="110"/>
      <c r="E530" s="110"/>
      <c r="G530" s="112"/>
      <c r="K530" s="112"/>
    </row>
    <row r="531" ht="12.75" customHeight="1">
      <c r="D531" s="110"/>
      <c r="E531" s="110"/>
      <c r="G531" s="112"/>
      <c r="K531" s="112"/>
    </row>
    <row r="532" ht="12.75" customHeight="1">
      <c r="D532" s="110"/>
      <c r="E532" s="110"/>
      <c r="G532" s="112"/>
      <c r="K532" s="112"/>
    </row>
    <row r="533" ht="12.75" customHeight="1">
      <c r="D533" s="110"/>
      <c r="E533" s="110"/>
      <c r="G533" s="112"/>
      <c r="K533" s="112"/>
    </row>
    <row r="534" ht="12.75" customHeight="1">
      <c r="D534" s="110"/>
      <c r="E534" s="110"/>
      <c r="G534" s="112"/>
      <c r="K534" s="112"/>
    </row>
    <row r="535" ht="12.75" customHeight="1">
      <c r="D535" s="110"/>
      <c r="E535" s="110"/>
      <c r="G535" s="112"/>
      <c r="K535" s="112"/>
    </row>
    <row r="536" ht="12.75" customHeight="1">
      <c r="D536" s="110"/>
      <c r="E536" s="110"/>
      <c r="G536" s="112"/>
      <c r="K536" s="112"/>
    </row>
    <row r="537" ht="12.75" customHeight="1">
      <c r="D537" s="110"/>
      <c r="E537" s="110"/>
      <c r="G537" s="112"/>
      <c r="K537" s="112"/>
    </row>
    <row r="538" ht="12.75" customHeight="1">
      <c r="D538" s="110"/>
      <c r="E538" s="110"/>
      <c r="G538" s="112"/>
      <c r="K538" s="112"/>
    </row>
    <row r="539" ht="12.75" customHeight="1">
      <c r="D539" s="110"/>
      <c r="E539" s="110"/>
      <c r="G539" s="112"/>
      <c r="K539" s="112"/>
    </row>
    <row r="540" ht="12.75" customHeight="1">
      <c r="D540" s="110"/>
      <c r="E540" s="110"/>
      <c r="G540" s="112"/>
      <c r="K540" s="112"/>
    </row>
    <row r="541" ht="12.75" customHeight="1">
      <c r="D541" s="110"/>
      <c r="E541" s="110"/>
      <c r="G541" s="112"/>
      <c r="K541" s="112"/>
    </row>
    <row r="542" ht="12.75" customHeight="1">
      <c r="D542" s="110"/>
      <c r="E542" s="110"/>
      <c r="G542" s="112"/>
      <c r="K542" s="112"/>
    </row>
    <row r="543" ht="12.75" customHeight="1">
      <c r="D543" s="110"/>
      <c r="E543" s="110"/>
      <c r="G543" s="112"/>
      <c r="K543" s="112"/>
    </row>
    <row r="544" ht="12.75" customHeight="1">
      <c r="D544" s="110"/>
      <c r="E544" s="110"/>
      <c r="G544" s="112"/>
      <c r="K544" s="112"/>
    </row>
    <row r="545" ht="12.75" customHeight="1">
      <c r="D545" s="110"/>
      <c r="E545" s="110"/>
      <c r="G545" s="112"/>
      <c r="K545" s="112"/>
    </row>
    <row r="546" ht="12.75" customHeight="1">
      <c r="D546" s="110"/>
      <c r="E546" s="110"/>
      <c r="G546" s="112"/>
      <c r="K546" s="112"/>
    </row>
    <row r="547" ht="12.75" customHeight="1">
      <c r="D547" s="110"/>
      <c r="E547" s="110"/>
      <c r="G547" s="112"/>
      <c r="K547" s="112"/>
    </row>
    <row r="548" ht="12.75" customHeight="1">
      <c r="D548" s="110"/>
      <c r="E548" s="110"/>
      <c r="G548" s="112"/>
      <c r="K548" s="112"/>
    </row>
    <row r="549" ht="12.75" customHeight="1">
      <c r="D549" s="110"/>
      <c r="E549" s="110"/>
      <c r="G549" s="112"/>
      <c r="K549" s="112"/>
    </row>
    <row r="550" ht="12.75" customHeight="1">
      <c r="D550" s="110"/>
      <c r="E550" s="110"/>
      <c r="G550" s="112"/>
      <c r="K550" s="112"/>
    </row>
    <row r="551" ht="12.75" customHeight="1">
      <c r="D551" s="110"/>
      <c r="E551" s="110"/>
      <c r="G551" s="112"/>
      <c r="K551" s="112"/>
    </row>
    <row r="552" ht="12.75" customHeight="1">
      <c r="D552" s="110"/>
      <c r="E552" s="110"/>
      <c r="G552" s="112"/>
      <c r="K552" s="112"/>
    </row>
    <row r="553" ht="12.75" customHeight="1">
      <c r="D553" s="110"/>
      <c r="E553" s="110"/>
      <c r="G553" s="112"/>
      <c r="K553" s="112"/>
    </row>
    <row r="554" ht="12.75" customHeight="1">
      <c r="D554" s="110"/>
      <c r="E554" s="110"/>
      <c r="G554" s="112"/>
      <c r="K554" s="112"/>
    </row>
    <row r="555" ht="12.75" customHeight="1">
      <c r="D555" s="110"/>
      <c r="E555" s="110"/>
      <c r="G555" s="112"/>
      <c r="K555" s="112"/>
    </row>
    <row r="556" ht="12.75" customHeight="1">
      <c r="D556" s="110"/>
      <c r="E556" s="110"/>
      <c r="G556" s="112"/>
      <c r="K556" s="112"/>
    </row>
    <row r="557" ht="12.75" customHeight="1">
      <c r="D557" s="110"/>
      <c r="E557" s="110"/>
      <c r="G557" s="112"/>
      <c r="K557" s="112"/>
    </row>
    <row r="558" ht="12.75" customHeight="1">
      <c r="D558" s="110"/>
      <c r="E558" s="110"/>
      <c r="G558" s="112"/>
      <c r="K558" s="112"/>
    </row>
    <row r="559" ht="12.75" customHeight="1">
      <c r="D559" s="110"/>
      <c r="E559" s="110"/>
      <c r="G559" s="112"/>
      <c r="K559" s="112"/>
    </row>
    <row r="560" ht="12.75" customHeight="1">
      <c r="D560" s="110"/>
      <c r="E560" s="110"/>
      <c r="G560" s="112"/>
      <c r="K560" s="112"/>
    </row>
    <row r="561" ht="12.75" customHeight="1">
      <c r="D561" s="110"/>
      <c r="E561" s="110"/>
      <c r="G561" s="112"/>
      <c r="K561" s="112"/>
    </row>
    <row r="562" ht="12.75" customHeight="1">
      <c r="D562" s="110"/>
      <c r="E562" s="110"/>
      <c r="G562" s="112"/>
      <c r="K562" s="112"/>
    </row>
    <row r="563" ht="12.75" customHeight="1">
      <c r="D563" s="110"/>
      <c r="E563" s="110"/>
      <c r="G563" s="112"/>
      <c r="K563" s="112"/>
    </row>
    <row r="564" ht="12.75" customHeight="1">
      <c r="D564" s="110"/>
      <c r="E564" s="110"/>
      <c r="G564" s="112"/>
      <c r="K564" s="112"/>
    </row>
    <row r="565" ht="12.75" customHeight="1">
      <c r="D565" s="110"/>
      <c r="E565" s="110"/>
      <c r="G565" s="112"/>
      <c r="K565" s="112"/>
    </row>
    <row r="566" ht="12.75" customHeight="1">
      <c r="D566" s="110"/>
      <c r="E566" s="110"/>
      <c r="G566" s="112"/>
      <c r="K566" s="112"/>
    </row>
    <row r="567" ht="12.75" customHeight="1">
      <c r="D567" s="110"/>
      <c r="E567" s="110"/>
      <c r="G567" s="112"/>
      <c r="K567" s="112"/>
    </row>
    <row r="568" ht="12.75" customHeight="1">
      <c r="D568" s="110"/>
      <c r="E568" s="110"/>
      <c r="G568" s="112"/>
      <c r="K568" s="112"/>
    </row>
    <row r="569" ht="12.75" customHeight="1">
      <c r="D569" s="110"/>
      <c r="E569" s="110"/>
      <c r="G569" s="112"/>
      <c r="K569" s="112"/>
    </row>
    <row r="570" ht="12.75" customHeight="1">
      <c r="D570" s="110"/>
      <c r="E570" s="110"/>
      <c r="G570" s="112"/>
      <c r="K570" s="112"/>
    </row>
    <row r="571" ht="12.75" customHeight="1">
      <c r="D571" s="110"/>
      <c r="E571" s="110"/>
      <c r="G571" s="112"/>
      <c r="K571" s="112"/>
    </row>
    <row r="572" ht="12.75" customHeight="1">
      <c r="D572" s="110"/>
      <c r="E572" s="110"/>
      <c r="G572" s="112"/>
      <c r="K572" s="112"/>
    </row>
    <row r="573" ht="12.75" customHeight="1">
      <c r="D573" s="110"/>
      <c r="E573" s="110"/>
      <c r="G573" s="112"/>
      <c r="K573" s="112"/>
    </row>
    <row r="574" ht="12.75" customHeight="1">
      <c r="D574" s="110"/>
      <c r="E574" s="110"/>
      <c r="G574" s="112"/>
      <c r="K574" s="112"/>
    </row>
    <row r="575" ht="12.75" customHeight="1">
      <c r="D575" s="110"/>
      <c r="E575" s="110"/>
      <c r="G575" s="112"/>
      <c r="K575" s="112"/>
    </row>
    <row r="576" ht="12.75" customHeight="1">
      <c r="D576" s="110"/>
      <c r="E576" s="110"/>
      <c r="G576" s="112"/>
      <c r="K576" s="112"/>
    </row>
    <row r="577" ht="12.75" customHeight="1">
      <c r="D577" s="110"/>
      <c r="E577" s="110"/>
      <c r="G577" s="112"/>
      <c r="K577" s="112"/>
    </row>
    <row r="578" ht="12.75" customHeight="1">
      <c r="D578" s="110"/>
      <c r="E578" s="110"/>
      <c r="G578" s="112"/>
      <c r="K578" s="112"/>
    </row>
    <row r="579" ht="12.75" customHeight="1">
      <c r="D579" s="110"/>
      <c r="E579" s="110"/>
      <c r="G579" s="112"/>
      <c r="K579" s="112"/>
    </row>
    <row r="580" ht="12.75" customHeight="1">
      <c r="D580" s="110"/>
      <c r="E580" s="110"/>
      <c r="G580" s="112"/>
      <c r="K580" s="112"/>
    </row>
    <row r="581" ht="12.75" customHeight="1">
      <c r="D581" s="110"/>
      <c r="E581" s="110"/>
      <c r="G581" s="112"/>
      <c r="K581" s="112"/>
    </row>
    <row r="582" ht="12.75" customHeight="1">
      <c r="D582" s="110"/>
      <c r="E582" s="110"/>
      <c r="G582" s="112"/>
      <c r="K582" s="112"/>
    </row>
    <row r="583" ht="12.75" customHeight="1">
      <c r="D583" s="110"/>
      <c r="E583" s="110"/>
      <c r="G583" s="112"/>
      <c r="K583" s="112"/>
    </row>
    <row r="584" ht="12.75" customHeight="1">
      <c r="D584" s="110"/>
      <c r="E584" s="110"/>
      <c r="G584" s="112"/>
      <c r="K584" s="112"/>
    </row>
    <row r="585" ht="12.75" customHeight="1">
      <c r="D585" s="110"/>
      <c r="E585" s="110"/>
      <c r="G585" s="112"/>
      <c r="K585" s="112"/>
    </row>
    <row r="586" ht="12.75" customHeight="1">
      <c r="D586" s="110"/>
      <c r="E586" s="110"/>
      <c r="G586" s="112"/>
      <c r="K586" s="112"/>
    </row>
    <row r="587" ht="12.75" customHeight="1">
      <c r="D587" s="110"/>
      <c r="E587" s="110"/>
      <c r="G587" s="112"/>
      <c r="K587" s="112"/>
    </row>
    <row r="588" ht="12.75" customHeight="1">
      <c r="D588" s="110"/>
      <c r="E588" s="110"/>
      <c r="G588" s="112"/>
      <c r="K588" s="112"/>
    </row>
    <row r="589" ht="12.75" customHeight="1">
      <c r="D589" s="110"/>
      <c r="E589" s="110"/>
      <c r="G589" s="112"/>
      <c r="K589" s="112"/>
    </row>
    <row r="590" ht="12.75" customHeight="1">
      <c r="D590" s="110"/>
      <c r="E590" s="110"/>
      <c r="G590" s="112"/>
      <c r="K590" s="112"/>
    </row>
    <row r="591" ht="12.75" customHeight="1">
      <c r="D591" s="110"/>
      <c r="E591" s="110"/>
      <c r="G591" s="112"/>
      <c r="K591" s="112"/>
    </row>
    <row r="592" ht="12.75" customHeight="1">
      <c r="D592" s="110"/>
      <c r="E592" s="110"/>
      <c r="G592" s="112"/>
      <c r="K592" s="112"/>
    </row>
    <row r="593" ht="12.75" customHeight="1">
      <c r="D593" s="110"/>
      <c r="E593" s="110"/>
      <c r="G593" s="112"/>
      <c r="K593" s="112"/>
    </row>
    <row r="594" ht="12.75" customHeight="1">
      <c r="D594" s="110"/>
      <c r="E594" s="110"/>
      <c r="G594" s="112"/>
      <c r="K594" s="112"/>
    </row>
    <row r="595" ht="12.75" customHeight="1">
      <c r="D595" s="110"/>
      <c r="E595" s="110"/>
      <c r="G595" s="112"/>
      <c r="K595" s="112"/>
    </row>
    <row r="596" ht="12.75" customHeight="1">
      <c r="D596" s="110"/>
      <c r="E596" s="110"/>
      <c r="G596" s="112"/>
      <c r="K596" s="112"/>
    </row>
    <row r="597" ht="12.75" customHeight="1">
      <c r="D597" s="110"/>
      <c r="E597" s="110"/>
      <c r="G597" s="112"/>
      <c r="K597" s="112"/>
    </row>
    <row r="598" ht="12.75" customHeight="1">
      <c r="D598" s="110"/>
      <c r="E598" s="110"/>
      <c r="G598" s="112"/>
      <c r="K598" s="112"/>
    </row>
    <row r="599" ht="12.75" customHeight="1">
      <c r="D599" s="110"/>
      <c r="E599" s="110"/>
      <c r="G599" s="112"/>
      <c r="K599" s="112"/>
    </row>
    <row r="600" ht="12.75" customHeight="1">
      <c r="D600" s="110"/>
      <c r="E600" s="110"/>
      <c r="G600" s="112"/>
      <c r="K600" s="112"/>
    </row>
    <row r="601" ht="12.75" customHeight="1">
      <c r="D601" s="110"/>
      <c r="E601" s="110"/>
      <c r="G601" s="112"/>
      <c r="K601" s="112"/>
    </row>
    <row r="602" ht="12.75" customHeight="1">
      <c r="D602" s="110"/>
      <c r="E602" s="110"/>
      <c r="G602" s="112"/>
      <c r="K602" s="112"/>
    </row>
    <row r="603" ht="12.75" customHeight="1">
      <c r="D603" s="110"/>
      <c r="E603" s="110"/>
      <c r="G603" s="112"/>
      <c r="K603" s="112"/>
    </row>
    <row r="604" ht="12.75" customHeight="1">
      <c r="D604" s="110"/>
      <c r="E604" s="110"/>
      <c r="G604" s="112"/>
      <c r="K604" s="112"/>
    </row>
    <row r="605" ht="12.75" customHeight="1">
      <c r="D605" s="110"/>
      <c r="E605" s="110"/>
      <c r="G605" s="112"/>
      <c r="K605" s="112"/>
    </row>
    <row r="606" ht="12.75" customHeight="1">
      <c r="D606" s="110"/>
      <c r="E606" s="110"/>
      <c r="G606" s="112"/>
      <c r="K606" s="112"/>
    </row>
    <row r="607" ht="12.75" customHeight="1">
      <c r="D607" s="110"/>
      <c r="E607" s="110"/>
      <c r="G607" s="112"/>
      <c r="K607" s="112"/>
    </row>
    <row r="608" ht="12.75" customHeight="1">
      <c r="D608" s="110"/>
      <c r="E608" s="110"/>
      <c r="G608" s="112"/>
      <c r="K608" s="112"/>
    </row>
    <row r="609" ht="12.75" customHeight="1">
      <c r="D609" s="110"/>
      <c r="E609" s="110"/>
      <c r="G609" s="112"/>
      <c r="K609" s="112"/>
    </row>
    <row r="610" ht="12.75" customHeight="1">
      <c r="D610" s="110"/>
      <c r="E610" s="110"/>
      <c r="G610" s="112"/>
      <c r="K610" s="112"/>
    </row>
    <row r="611" ht="12.75" customHeight="1">
      <c r="D611" s="110"/>
      <c r="E611" s="110"/>
      <c r="G611" s="112"/>
      <c r="K611" s="112"/>
    </row>
    <row r="612" ht="12.75" customHeight="1">
      <c r="D612" s="110"/>
      <c r="E612" s="110"/>
      <c r="G612" s="112"/>
      <c r="K612" s="112"/>
    </row>
    <row r="613" ht="12.75" customHeight="1">
      <c r="D613" s="110"/>
      <c r="E613" s="110"/>
      <c r="G613" s="112"/>
      <c r="K613" s="112"/>
    </row>
    <row r="614" ht="12.75" customHeight="1">
      <c r="D614" s="110"/>
      <c r="E614" s="110"/>
      <c r="G614" s="112"/>
      <c r="K614" s="112"/>
    </row>
    <row r="615" ht="12.75" customHeight="1">
      <c r="D615" s="110"/>
      <c r="E615" s="110"/>
      <c r="G615" s="112"/>
      <c r="K615" s="112"/>
    </row>
    <row r="616" ht="12.75" customHeight="1">
      <c r="D616" s="110"/>
      <c r="E616" s="110"/>
      <c r="G616" s="112"/>
      <c r="K616" s="112"/>
    </row>
    <row r="617" ht="12.75" customHeight="1">
      <c r="D617" s="110"/>
      <c r="E617" s="110"/>
      <c r="G617" s="112"/>
      <c r="K617" s="112"/>
    </row>
    <row r="618" ht="12.75" customHeight="1">
      <c r="D618" s="110"/>
      <c r="E618" s="110"/>
      <c r="G618" s="112"/>
      <c r="K618" s="112"/>
    </row>
    <row r="619" ht="12.75" customHeight="1">
      <c r="D619" s="110"/>
      <c r="E619" s="110"/>
      <c r="G619" s="112"/>
      <c r="K619" s="112"/>
    </row>
    <row r="620" ht="12.75" customHeight="1">
      <c r="D620" s="110"/>
      <c r="E620" s="110"/>
      <c r="G620" s="112"/>
      <c r="K620" s="112"/>
    </row>
    <row r="621" ht="12.75" customHeight="1">
      <c r="D621" s="110"/>
      <c r="E621" s="110"/>
      <c r="G621" s="112"/>
      <c r="K621" s="112"/>
    </row>
    <row r="622" ht="12.75" customHeight="1">
      <c r="D622" s="110"/>
      <c r="E622" s="110"/>
      <c r="G622" s="112"/>
      <c r="K622" s="112"/>
    </row>
    <row r="623" ht="12.75" customHeight="1">
      <c r="D623" s="110"/>
      <c r="E623" s="110"/>
      <c r="G623" s="112"/>
      <c r="K623" s="112"/>
    </row>
    <row r="624" ht="12.75" customHeight="1">
      <c r="D624" s="110"/>
      <c r="E624" s="110"/>
      <c r="G624" s="112"/>
      <c r="K624" s="112"/>
    </row>
    <row r="625" ht="12.75" customHeight="1">
      <c r="D625" s="110"/>
      <c r="E625" s="110"/>
      <c r="G625" s="112"/>
      <c r="K625" s="112"/>
    </row>
    <row r="626" ht="12.75" customHeight="1">
      <c r="D626" s="110"/>
      <c r="E626" s="110"/>
      <c r="G626" s="112"/>
      <c r="K626" s="112"/>
    </row>
    <row r="627" ht="12.75" customHeight="1">
      <c r="D627" s="110"/>
      <c r="E627" s="110"/>
      <c r="G627" s="112"/>
      <c r="K627" s="112"/>
    </row>
    <row r="628" ht="12.75" customHeight="1">
      <c r="D628" s="110"/>
      <c r="E628" s="110"/>
      <c r="G628" s="112"/>
      <c r="K628" s="112"/>
    </row>
    <row r="629" ht="12.75" customHeight="1">
      <c r="D629" s="110"/>
      <c r="E629" s="110"/>
      <c r="G629" s="112"/>
      <c r="K629" s="112"/>
    </row>
    <row r="630" ht="12.75" customHeight="1">
      <c r="D630" s="110"/>
      <c r="E630" s="110"/>
      <c r="G630" s="112"/>
      <c r="K630" s="112"/>
    </row>
    <row r="631" ht="12.75" customHeight="1">
      <c r="D631" s="110"/>
      <c r="E631" s="110"/>
      <c r="G631" s="112"/>
      <c r="K631" s="112"/>
    </row>
    <row r="632" ht="12.75" customHeight="1">
      <c r="D632" s="110"/>
      <c r="E632" s="110"/>
      <c r="G632" s="112"/>
      <c r="K632" s="112"/>
    </row>
    <row r="633" ht="12.75" customHeight="1">
      <c r="D633" s="110"/>
      <c r="E633" s="110"/>
      <c r="G633" s="112"/>
      <c r="K633" s="112"/>
    </row>
    <row r="634" ht="12.75" customHeight="1">
      <c r="D634" s="110"/>
      <c r="E634" s="110"/>
      <c r="G634" s="112"/>
      <c r="K634" s="112"/>
    </row>
    <row r="635" ht="12.75" customHeight="1">
      <c r="D635" s="110"/>
      <c r="E635" s="110"/>
      <c r="G635" s="112"/>
      <c r="K635" s="112"/>
    </row>
    <row r="636" ht="12.75" customHeight="1">
      <c r="D636" s="110"/>
      <c r="E636" s="110"/>
      <c r="G636" s="112"/>
      <c r="K636" s="112"/>
    </row>
    <row r="637" ht="12.75" customHeight="1">
      <c r="D637" s="110"/>
      <c r="E637" s="110"/>
      <c r="G637" s="112"/>
      <c r="K637" s="112"/>
    </row>
    <row r="638" ht="12.75" customHeight="1">
      <c r="D638" s="110"/>
      <c r="E638" s="110"/>
      <c r="G638" s="112"/>
      <c r="K638" s="112"/>
    </row>
    <row r="639" ht="12.75" customHeight="1">
      <c r="D639" s="110"/>
      <c r="E639" s="110"/>
      <c r="G639" s="112"/>
      <c r="K639" s="112"/>
    </row>
    <row r="640" ht="12.75" customHeight="1">
      <c r="D640" s="110"/>
      <c r="E640" s="110"/>
      <c r="G640" s="112"/>
      <c r="K640" s="112"/>
    </row>
    <row r="641" ht="12.75" customHeight="1">
      <c r="D641" s="110"/>
      <c r="E641" s="110"/>
      <c r="G641" s="112"/>
      <c r="K641" s="112"/>
    </row>
    <row r="642" ht="12.75" customHeight="1">
      <c r="D642" s="110"/>
      <c r="E642" s="110"/>
      <c r="G642" s="112"/>
      <c r="K642" s="112"/>
    </row>
    <row r="643" ht="12.75" customHeight="1">
      <c r="D643" s="110"/>
      <c r="E643" s="110"/>
      <c r="G643" s="112"/>
      <c r="K643" s="112"/>
    </row>
    <row r="644" ht="12.75" customHeight="1">
      <c r="D644" s="110"/>
      <c r="E644" s="110"/>
      <c r="G644" s="112"/>
      <c r="K644" s="112"/>
    </row>
    <row r="645" ht="12.75" customHeight="1">
      <c r="D645" s="110"/>
      <c r="E645" s="110"/>
      <c r="G645" s="112"/>
      <c r="K645" s="112"/>
    </row>
    <row r="646" ht="12.75" customHeight="1">
      <c r="D646" s="110"/>
      <c r="E646" s="110"/>
      <c r="G646" s="112"/>
      <c r="K646" s="112"/>
    </row>
    <row r="647" ht="12.75" customHeight="1">
      <c r="D647" s="110"/>
      <c r="E647" s="110"/>
      <c r="G647" s="112"/>
      <c r="K647" s="112"/>
    </row>
    <row r="648" ht="12.75" customHeight="1">
      <c r="D648" s="110"/>
      <c r="E648" s="110"/>
      <c r="G648" s="112"/>
      <c r="K648" s="112"/>
    </row>
    <row r="649" ht="12.75" customHeight="1">
      <c r="D649" s="110"/>
      <c r="E649" s="110"/>
      <c r="G649" s="112"/>
      <c r="K649" s="112"/>
    </row>
    <row r="650" ht="12.75" customHeight="1">
      <c r="D650" s="110"/>
      <c r="E650" s="110"/>
      <c r="G650" s="112"/>
      <c r="K650" s="112"/>
    </row>
    <row r="651" ht="12.75" customHeight="1">
      <c r="D651" s="110"/>
      <c r="E651" s="110"/>
      <c r="G651" s="112"/>
      <c r="K651" s="112"/>
    </row>
    <row r="652" ht="12.75" customHeight="1">
      <c r="D652" s="110"/>
      <c r="E652" s="110"/>
      <c r="G652" s="112"/>
      <c r="K652" s="112"/>
    </row>
    <row r="653" ht="12.75" customHeight="1">
      <c r="D653" s="110"/>
      <c r="E653" s="110"/>
      <c r="G653" s="112"/>
      <c r="K653" s="112"/>
    </row>
    <row r="654" ht="12.75" customHeight="1">
      <c r="D654" s="110"/>
      <c r="E654" s="110"/>
      <c r="G654" s="112"/>
      <c r="K654" s="112"/>
    </row>
    <row r="655" ht="12.75" customHeight="1">
      <c r="D655" s="110"/>
      <c r="E655" s="110"/>
      <c r="G655" s="112"/>
      <c r="K655" s="112"/>
    </row>
    <row r="656" ht="12.75" customHeight="1">
      <c r="D656" s="110"/>
      <c r="E656" s="110"/>
      <c r="G656" s="112"/>
      <c r="K656" s="112"/>
    </row>
    <row r="657" ht="12.75" customHeight="1">
      <c r="D657" s="110"/>
      <c r="E657" s="110"/>
      <c r="G657" s="112"/>
      <c r="K657" s="112"/>
    </row>
    <row r="658" ht="12.75" customHeight="1">
      <c r="D658" s="110"/>
      <c r="E658" s="110"/>
      <c r="G658" s="112"/>
      <c r="K658" s="112"/>
    </row>
    <row r="659" ht="12.75" customHeight="1">
      <c r="D659" s="110"/>
      <c r="E659" s="110"/>
      <c r="G659" s="112"/>
      <c r="K659" s="112"/>
    </row>
    <row r="660" ht="12.75" customHeight="1">
      <c r="D660" s="110"/>
      <c r="E660" s="110"/>
      <c r="G660" s="112"/>
      <c r="K660" s="112"/>
    </row>
    <row r="661" ht="12.75" customHeight="1">
      <c r="D661" s="110"/>
      <c r="E661" s="110"/>
      <c r="G661" s="112"/>
      <c r="K661" s="112"/>
    </row>
    <row r="662" ht="12.75" customHeight="1">
      <c r="D662" s="110"/>
      <c r="E662" s="110"/>
      <c r="G662" s="112"/>
      <c r="K662" s="112"/>
    </row>
    <row r="663" ht="12.75" customHeight="1">
      <c r="D663" s="110"/>
      <c r="E663" s="110"/>
      <c r="G663" s="112"/>
      <c r="K663" s="112"/>
    </row>
    <row r="664" ht="12.75" customHeight="1">
      <c r="D664" s="110"/>
      <c r="E664" s="110"/>
      <c r="G664" s="112"/>
      <c r="K664" s="112"/>
    </row>
    <row r="665" ht="12.75" customHeight="1">
      <c r="D665" s="110"/>
      <c r="E665" s="110"/>
      <c r="G665" s="112"/>
      <c r="K665" s="112"/>
    </row>
    <row r="666" ht="12.75" customHeight="1">
      <c r="D666" s="110"/>
      <c r="E666" s="110"/>
      <c r="G666" s="112"/>
      <c r="K666" s="112"/>
    </row>
    <row r="667" ht="12.75" customHeight="1">
      <c r="D667" s="110"/>
      <c r="E667" s="110"/>
      <c r="G667" s="112"/>
      <c r="K667" s="112"/>
    </row>
    <row r="668" ht="12.75" customHeight="1">
      <c r="D668" s="110"/>
      <c r="E668" s="110"/>
      <c r="G668" s="112"/>
      <c r="K668" s="112"/>
    </row>
    <row r="669" ht="12.75" customHeight="1">
      <c r="D669" s="110"/>
      <c r="E669" s="110"/>
      <c r="G669" s="112"/>
      <c r="K669" s="112"/>
    </row>
    <row r="670" ht="12.75" customHeight="1">
      <c r="D670" s="110"/>
      <c r="E670" s="110"/>
      <c r="G670" s="112"/>
      <c r="K670" s="112"/>
    </row>
    <row r="671" ht="12.75" customHeight="1">
      <c r="D671" s="110"/>
      <c r="E671" s="110"/>
      <c r="G671" s="112"/>
      <c r="K671" s="112"/>
    </row>
    <row r="672" ht="12.75" customHeight="1">
      <c r="D672" s="110"/>
      <c r="E672" s="110"/>
      <c r="G672" s="112"/>
      <c r="K672" s="112"/>
    </row>
    <row r="673" ht="12.75" customHeight="1">
      <c r="D673" s="110"/>
      <c r="E673" s="110"/>
      <c r="G673" s="112"/>
      <c r="K673" s="112"/>
    </row>
    <row r="674" ht="12.75" customHeight="1">
      <c r="D674" s="110"/>
      <c r="E674" s="110"/>
      <c r="G674" s="112"/>
      <c r="K674" s="112"/>
    </row>
    <row r="675" ht="12.75" customHeight="1">
      <c r="D675" s="110"/>
      <c r="E675" s="110"/>
      <c r="G675" s="112"/>
      <c r="K675" s="112"/>
    </row>
    <row r="676" ht="12.75" customHeight="1">
      <c r="D676" s="110"/>
      <c r="E676" s="110"/>
      <c r="G676" s="112"/>
      <c r="K676" s="112"/>
    </row>
    <row r="677" ht="12.75" customHeight="1">
      <c r="D677" s="110"/>
      <c r="E677" s="110"/>
      <c r="G677" s="112"/>
      <c r="K677" s="112"/>
    </row>
    <row r="678" ht="12.75" customHeight="1">
      <c r="D678" s="110"/>
      <c r="E678" s="110"/>
      <c r="G678" s="112"/>
      <c r="K678" s="112"/>
    </row>
    <row r="679" ht="12.75" customHeight="1">
      <c r="D679" s="110"/>
      <c r="E679" s="110"/>
      <c r="G679" s="112"/>
      <c r="K679" s="112"/>
    </row>
    <row r="680" ht="12.75" customHeight="1">
      <c r="D680" s="110"/>
      <c r="E680" s="110"/>
      <c r="G680" s="112"/>
      <c r="K680" s="112"/>
    </row>
    <row r="681" ht="12.75" customHeight="1">
      <c r="D681" s="110"/>
      <c r="E681" s="110"/>
      <c r="G681" s="112"/>
      <c r="K681" s="112"/>
    </row>
    <row r="682" ht="12.75" customHeight="1">
      <c r="D682" s="110"/>
      <c r="E682" s="110"/>
      <c r="G682" s="112"/>
      <c r="K682" s="112"/>
    </row>
    <row r="683" ht="12.75" customHeight="1">
      <c r="D683" s="110"/>
      <c r="E683" s="110"/>
      <c r="G683" s="112"/>
      <c r="K683" s="112"/>
    </row>
    <row r="684" ht="12.75" customHeight="1">
      <c r="D684" s="110"/>
      <c r="E684" s="110"/>
      <c r="G684" s="112"/>
      <c r="K684" s="112"/>
    </row>
    <row r="685" ht="12.75" customHeight="1">
      <c r="D685" s="110"/>
      <c r="E685" s="110"/>
      <c r="G685" s="112"/>
      <c r="K685" s="112"/>
    </row>
    <row r="686" ht="12.75" customHeight="1">
      <c r="D686" s="110"/>
      <c r="E686" s="110"/>
      <c r="G686" s="112"/>
      <c r="K686" s="112"/>
    </row>
    <row r="687" ht="12.75" customHeight="1">
      <c r="D687" s="110"/>
      <c r="E687" s="110"/>
      <c r="G687" s="112"/>
      <c r="K687" s="112"/>
    </row>
    <row r="688" ht="12.75" customHeight="1">
      <c r="D688" s="110"/>
      <c r="E688" s="110"/>
      <c r="G688" s="112"/>
      <c r="K688" s="112"/>
    </row>
    <row r="689" ht="12.75" customHeight="1">
      <c r="D689" s="110"/>
      <c r="E689" s="110"/>
      <c r="G689" s="112"/>
      <c r="K689" s="112"/>
    </row>
    <row r="690" ht="12.75" customHeight="1">
      <c r="D690" s="110"/>
      <c r="E690" s="110"/>
      <c r="G690" s="112"/>
      <c r="K690" s="112"/>
    </row>
    <row r="691" ht="12.75" customHeight="1">
      <c r="D691" s="110"/>
      <c r="E691" s="110"/>
      <c r="G691" s="112"/>
      <c r="K691" s="112"/>
    </row>
    <row r="692" ht="12.75" customHeight="1">
      <c r="D692" s="110"/>
      <c r="E692" s="110"/>
      <c r="G692" s="112"/>
      <c r="K692" s="112"/>
    </row>
    <row r="693" ht="12.75" customHeight="1">
      <c r="D693" s="110"/>
      <c r="E693" s="110"/>
      <c r="G693" s="112"/>
      <c r="K693" s="112"/>
    </row>
    <row r="694" ht="12.75" customHeight="1">
      <c r="D694" s="110"/>
      <c r="E694" s="110"/>
      <c r="G694" s="112"/>
      <c r="K694" s="112"/>
    </row>
    <row r="695" ht="12.75" customHeight="1">
      <c r="D695" s="110"/>
      <c r="E695" s="110"/>
      <c r="G695" s="112"/>
      <c r="K695" s="112"/>
    </row>
    <row r="696" ht="12.75" customHeight="1">
      <c r="D696" s="110"/>
      <c r="E696" s="110"/>
      <c r="G696" s="112"/>
      <c r="K696" s="112"/>
    </row>
    <row r="697" ht="12.75" customHeight="1">
      <c r="D697" s="110"/>
      <c r="E697" s="110"/>
      <c r="G697" s="112"/>
      <c r="K697" s="112"/>
    </row>
    <row r="698" ht="12.75" customHeight="1">
      <c r="D698" s="110"/>
      <c r="E698" s="110"/>
      <c r="G698" s="112"/>
      <c r="K698" s="112"/>
    </row>
    <row r="699" ht="12.75" customHeight="1">
      <c r="D699" s="110"/>
      <c r="E699" s="110"/>
      <c r="G699" s="112"/>
      <c r="K699" s="112"/>
    </row>
    <row r="700" ht="12.75" customHeight="1">
      <c r="D700" s="110"/>
      <c r="E700" s="110"/>
      <c r="G700" s="112"/>
      <c r="K700" s="112"/>
    </row>
    <row r="701" ht="12.75" customHeight="1">
      <c r="D701" s="110"/>
      <c r="E701" s="110"/>
      <c r="G701" s="112"/>
      <c r="K701" s="112"/>
    </row>
    <row r="702" ht="12.75" customHeight="1">
      <c r="D702" s="110"/>
      <c r="E702" s="110"/>
      <c r="G702" s="112"/>
      <c r="K702" s="112"/>
    </row>
    <row r="703" ht="12.75" customHeight="1">
      <c r="D703" s="110"/>
      <c r="E703" s="110"/>
      <c r="G703" s="112"/>
      <c r="K703" s="112"/>
    </row>
    <row r="704" ht="12.75" customHeight="1">
      <c r="D704" s="110"/>
      <c r="E704" s="110"/>
      <c r="G704" s="112"/>
      <c r="K704" s="112"/>
    </row>
    <row r="705" ht="12.75" customHeight="1">
      <c r="D705" s="110"/>
      <c r="E705" s="110"/>
      <c r="G705" s="112"/>
      <c r="K705" s="112"/>
    </row>
    <row r="706" ht="12.75" customHeight="1">
      <c r="D706" s="110"/>
      <c r="E706" s="110"/>
      <c r="G706" s="112"/>
      <c r="K706" s="112"/>
    </row>
    <row r="707" ht="12.75" customHeight="1">
      <c r="D707" s="110"/>
      <c r="E707" s="110"/>
      <c r="G707" s="112"/>
      <c r="K707" s="112"/>
    </row>
    <row r="708" ht="12.75" customHeight="1">
      <c r="D708" s="110"/>
      <c r="E708" s="110"/>
      <c r="G708" s="112"/>
      <c r="K708" s="112"/>
    </row>
    <row r="709" ht="12.75" customHeight="1">
      <c r="D709" s="110"/>
      <c r="E709" s="110"/>
      <c r="G709" s="112"/>
      <c r="K709" s="112"/>
    </row>
    <row r="710" ht="12.75" customHeight="1">
      <c r="D710" s="110"/>
      <c r="E710" s="110"/>
      <c r="G710" s="112"/>
      <c r="K710" s="112"/>
    </row>
    <row r="711" ht="12.75" customHeight="1">
      <c r="D711" s="110"/>
      <c r="E711" s="110"/>
      <c r="G711" s="112"/>
      <c r="K711" s="112"/>
    </row>
    <row r="712" ht="12.75" customHeight="1">
      <c r="D712" s="110"/>
      <c r="E712" s="110"/>
      <c r="G712" s="112"/>
      <c r="K712" s="112"/>
    </row>
    <row r="713" ht="12.75" customHeight="1">
      <c r="D713" s="110"/>
      <c r="E713" s="110"/>
      <c r="G713" s="112"/>
      <c r="K713" s="112"/>
    </row>
    <row r="714" ht="12.75" customHeight="1">
      <c r="D714" s="110"/>
      <c r="E714" s="110"/>
      <c r="G714" s="112"/>
      <c r="K714" s="112"/>
    </row>
    <row r="715" ht="12.75" customHeight="1">
      <c r="D715" s="110"/>
      <c r="E715" s="110"/>
      <c r="G715" s="112"/>
      <c r="K715" s="112"/>
    </row>
    <row r="716" ht="12.75" customHeight="1">
      <c r="D716" s="110"/>
      <c r="E716" s="110"/>
      <c r="G716" s="112"/>
      <c r="K716" s="112"/>
    </row>
    <row r="717" ht="12.75" customHeight="1">
      <c r="D717" s="110"/>
      <c r="E717" s="110"/>
      <c r="G717" s="112"/>
      <c r="K717" s="112"/>
    </row>
    <row r="718" ht="12.75" customHeight="1">
      <c r="D718" s="110"/>
      <c r="E718" s="110"/>
      <c r="G718" s="112"/>
      <c r="K718" s="112"/>
    </row>
    <row r="719" ht="12.75" customHeight="1">
      <c r="D719" s="110"/>
      <c r="E719" s="110"/>
      <c r="G719" s="112"/>
      <c r="K719" s="112"/>
    </row>
    <row r="720" ht="12.75" customHeight="1">
      <c r="D720" s="110"/>
      <c r="E720" s="110"/>
      <c r="G720" s="112"/>
      <c r="K720" s="112"/>
    </row>
    <row r="721" ht="12.75" customHeight="1">
      <c r="D721" s="110"/>
      <c r="E721" s="110"/>
      <c r="G721" s="112"/>
      <c r="K721" s="112"/>
    </row>
    <row r="722" ht="12.75" customHeight="1">
      <c r="D722" s="110"/>
      <c r="E722" s="110"/>
      <c r="G722" s="112"/>
      <c r="K722" s="112"/>
    </row>
    <row r="723" ht="12.75" customHeight="1">
      <c r="D723" s="110"/>
      <c r="E723" s="110"/>
      <c r="G723" s="112"/>
      <c r="K723" s="112"/>
    </row>
    <row r="724" ht="12.75" customHeight="1">
      <c r="D724" s="110"/>
      <c r="E724" s="110"/>
      <c r="G724" s="112"/>
      <c r="K724" s="112"/>
    </row>
    <row r="725" ht="12.75" customHeight="1">
      <c r="D725" s="110"/>
      <c r="E725" s="110"/>
      <c r="G725" s="112"/>
      <c r="K725" s="112"/>
    </row>
    <row r="726" ht="12.75" customHeight="1">
      <c r="D726" s="110"/>
      <c r="E726" s="110"/>
      <c r="G726" s="112"/>
      <c r="K726" s="112"/>
    </row>
    <row r="727" ht="12.75" customHeight="1">
      <c r="D727" s="110"/>
      <c r="E727" s="110"/>
      <c r="G727" s="112"/>
      <c r="K727" s="112"/>
    </row>
    <row r="728" ht="12.75" customHeight="1">
      <c r="D728" s="110"/>
      <c r="E728" s="110"/>
      <c r="G728" s="112"/>
      <c r="K728" s="112"/>
    </row>
    <row r="729" ht="12.75" customHeight="1">
      <c r="D729" s="110"/>
      <c r="E729" s="110"/>
      <c r="G729" s="112"/>
      <c r="K729" s="112"/>
    </row>
    <row r="730" ht="12.75" customHeight="1">
      <c r="D730" s="110"/>
      <c r="E730" s="110"/>
      <c r="G730" s="112"/>
      <c r="K730" s="112"/>
    </row>
    <row r="731" ht="12.75" customHeight="1">
      <c r="D731" s="110"/>
      <c r="E731" s="110"/>
      <c r="G731" s="112"/>
      <c r="K731" s="112"/>
    </row>
    <row r="732" ht="12.75" customHeight="1">
      <c r="D732" s="110"/>
      <c r="E732" s="110"/>
      <c r="G732" s="112"/>
      <c r="K732" s="112"/>
    </row>
    <row r="733" ht="12.75" customHeight="1">
      <c r="D733" s="110"/>
      <c r="E733" s="110"/>
      <c r="G733" s="112"/>
      <c r="K733" s="112"/>
    </row>
    <row r="734" ht="12.75" customHeight="1">
      <c r="D734" s="110"/>
      <c r="E734" s="110"/>
      <c r="G734" s="112"/>
      <c r="K734" s="112"/>
    </row>
    <row r="735" ht="12.75" customHeight="1">
      <c r="D735" s="110"/>
      <c r="E735" s="110"/>
      <c r="G735" s="112"/>
      <c r="K735" s="112"/>
    </row>
    <row r="736" ht="12.75" customHeight="1">
      <c r="D736" s="110"/>
      <c r="E736" s="110"/>
      <c r="G736" s="112"/>
      <c r="K736" s="112"/>
    </row>
    <row r="737" ht="12.75" customHeight="1">
      <c r="D737" s="110"/>
      <c r="E737" s="110"/>
      <c r="G737" s="112"/>
      <c r="K737" s="112"/>
    </row>
    <row r="738" ht="12.75" customHeight="1">
      <c r="D738" s="110"/>
      <c r="E738" s="110"/>
      <c r="G738" s="112"/>
      <c r="K738" s="112"/>
    </row>
    <row r="739" ht="12.75" customHeight="1">
      <c r="D739" s="110"/>
      <c r="E739" s="110"/>
      <c r="G739" s="112"/>
      <c r="K739" s="112"/>
    </row>
    <row r="740" ht="12.75" customHeight="1">
      <c r="D740" s="110"/>
      <c r="E740" s="110"/>
      <c r="G740" s="112"/>
      <c r="K740" s="112"/>
    </row>
    <row r="741" ht="12.75" customHeight="1">
      <c r="D741" s="110"/>
      <c r="E741" s="110"/>
      <c r="G741" s="112"/>
      <c r="K741" s="112"/>
    </row>
    <row r="742" ht="12.75" customHeight="1">
      <c r="D742" s="110"/>
      <c r="E742" s="110"/>
      <c r="G742" s="112"/>
      <c r="K742" s="112"/>
    </row>
    <row r="743" ht="12.75" customHeight="1">
      <c r="D743" s="110"/>
      <c r="E743" s="110"/>
      <c r="G743" s="112"/>
      <c r="K743" s="112"/>
    </row>
    <row r="744" ht="12.75" customHeight="1">
      <c r="D744" s="110"/>
      <c r="E744" s="110"/>
      <c r="G744" s="112"/>
      <c r="K744" s="112"/>
    </row>
    <row r="745" ht="12.75" customHeight="1">
      <c r="D745" s="110"/>
      <c r="E745" s="110"/>
      <c r="G745" s="112"/>
      <c r="K745" s="112"/>
    </row>
    <row r="746" ht="12.75" customHeight="1">
      <c r="D746" s="110"/>
      <c r="E746" s="110"/>
      <c r="G746" s="112"/>
      <c r="K746" s="112"/>
    </row>
    <row r="747" ht="12.75" customHeight="1">
      <c r="D747" s="110"/>
      <c r="E747" s="110"/>
      <c r="G747" s="112"/>
      <c r="K747" s="112"/>
    </row>
    <row r="748" ht="12.75" customHeight="1">
      <c r="D748" s="110"/>
      <c r="E748" s="110"/>
      <c r="G748" s="112"/>
      <c r="K748" s="112"/>
    </row>
    <row r="749" ht="12.75" customHeight="1">
      <c r="D749" s="110"/>
      <c r="E749" s="110"/>
      <c r="G749" s="112"/>
      <c r="K749" s="112"/>
    </row>
    <row r="750" ht="12.75" customHeight="1">
      <c r="D750" s="110"/>
      <c r="E750" s="110"/>
      <c r="G750" s="112"/>
      <c r="K750" s="112"/>
    </row>
    <row r="751" ht="12.75" customHeight="1">
      <c r="D751" s="110"/>
      <c r="E751" s="110"/>
      <c r="G751" s="112"/>
      <c r="K751" s="112"/>
    </row>
    <row r="752" ht="12.75" customHeight="1">
      <c r="D752" s="110"/>
      <c r="E752" s="110"/>
      <c r="G752" s="112"/>
      <c r="K752" s="112"/>
    </row>
    <row r="753" ht="12.75" customHeight="1">
      <c r="D753" s="110"/>
      <c r="E753" s="110"/>
      <c r="G753" s="112"/>
      <c r="K753" s="112"/>
    </row>
    <row r="754" ht="12.75" customHeight="1">
      <c r="D754" s="110"/>
      <c r="E754" s="110"/>
      <c r="G754" s="112"/>
      <c r="K754" s="112"/>
    </row>
    <row r="755" ht="12.75" customHeight="1">
      <c r="D755" s="110"/>
      <c r="E755" s="110"/>
      <c r="G755" s="112"/>
      <c r="K755" s="112"/>
    </row>
    <row r="756" ht="12.75" customHeight="1">
      <c r="D756" s="110"/>
      <c r="E756" s="110"/>
      <c r="G756" s="112"/>
      <c r="K756" s="112"/>
    </row>
    <row r="757" ht="12.75" customHeight="1">
      <c r="D757" s="110"/>
      <c r="E757" s="110"/>
      <c r="G757" s="112"/>
      <c r="K757" s="112"/>
    </row>
    <row r="758" ht="12.75" customHeight="1">
      <c r="D758" s="110"/>
      <c r="E758" s="110"/>
      <c r="G758" s="112"/>
      <c r="K758" s="112"/>
    </row>
    <row r="759" ht="12.75" customHeight="1">
      <c r="D759" s="110"/>
      <c r="E759" s="110"/>
      <c r="G759" s="112"/>
      <c r="K759" s="112"/>
    </row>
    <row r="760" ht="12.75" customHeight="1">
      <c r="D760" s="110"/>
      <c r="E760" s="110"/>
      <c r="G760" s="112"/>
      <c r="K760" s="112"/>
    </row>
    <row r="761" ht="12.75" customHeight="1">
      <c r="D761" s="110"/>
      <c r="E761" s="110"/>
      <c r="G761" s="112"/>
      <c r="K761" s="112"/>
    </row>
    <row r="762" ht="12.75" customHeight="1">
      <c r="D762" s="110"/>
      <c r="E762" s="110"/>
      <c r="G762" s="112"/>
      <c r="K762" s="112"/>
    </row>
    <row r="763" ht="12.75" customHeight="1">
      <c r="D763" s="110"/>
      <c r="E763" s="110"/>
      <c r="G763" s="112"/>
      <c r="K763" s="112"/>
    </row>
    <row r="764" ht="12.75" customHeight="1">
      <c r="D764" s="110"/>
      <c r="E764" s="110"/>
      <c r="G764" s="112"/>
      <c r="K764" s="112"/>
    </row>
    <row r="765" ht="12.75" customHeight="1">
      <c r="D765" s="110"/>
      <c r="E765" s="110"/>
      <c r="G765" s="112"/>
      <c r="K765" s="112"/>
    </row>
    <row r="766" ht="12.75" customHeight="1">
      <c r="D766" s="110"/>
      <c r="E766" s="110"/>
      <c r="G766" s="112"/>
      <c r="K766" s="112"/>
    </row>
    <row r="767" ht="12.75" customHeight="1">
      <c r="D767" s="110"/>
      <c r="E767" s="110"/>
      <c r="G767" s="112"/>
      <c r="K767" s="112"/>
    </row>
    <row r="768" ht="12.75" customHeight="1">
      <c r="D768" s="110"/>
      <c r="E768" s="110"/>
      <c r="G768" s="112"/>
      <c r="K768" s="112"/>
    </row>
    <row r="769" ht="12.75" customHeight="1">
      <c r="D769" s="110"/>
      <c r="E769" s="110"/>
      <c r="G769" s="112"/>
      <c r="K769" s="112"/>
    </row>
    <row r="770" ht="12.75" customHeight="1">
      <c r="D770" s="110"/>
      <c r="E770" s="110"/>
      <c r="G770" s="112"/>
      <c r="K770" s="112"/>
    </row>
    <row r="771" ht="12.75" customHeight="1">
      <c r="D771" s="110"/>
      <c r="E771" s="110"/>
      <c r="G771" s="112"/>
      <c r="K771" s="112"/>
    </row>
    <row r="772" ht="12.75" customHeight="1">
      <c r="D772" s="110"/>
      <c r="E772" s="110"/>
      <c r="G772" s="112"/>
      <c r="K772" s="112"/>
    </row>
    <row r="773" ht="12.75" customHeight="1">
      <c r="D773" s="110"/>
      <c r="E773" s="110"/>
      <c r="G773" s="112"/>
      <c r="K773" s="112"/>
    </row>
    <row r="774" ht="12.75" customHeight="1">
      <c r="D774" s="110"/>
      <c r="E774" s="110"/>
      <c r="G774" s="112"/>
      <c r="K774" s="112"/>
    </row>
    <row r="775" ht="12.75" customHeight="1">
      <c r="D775" s="110"/>
      <c r="E775" s="110"/>
      <c r="G775" s="112"/>
      <c r="K775" s="112"/>
    </row>
    <row r="776" ht="12.75" customHeight="1">
      <c r="D776" s="110"/>
      <c r="E776" s="110"/>
      <c r="G776" s="112"/>
      <c r="K776" s="112"/>
    </row>
    <row r="777" ht="12.75" customHeight="1">
      <c r="D777" s="110"/>
      <c r="E777" s="110"/>
      <c r="G777" s="112"/>
      <c r="K777" s="112"/>
    </row>
    <row r="778" ht="12.75" customHeight="1">
      <c r="D778" s="110"/>
      <c r="E778" s="110"/>
      <c r="G778" s="112"/>
      <c r="K778" s="112"/>
    </row>
    <row r="779" ht="12.75" customHeight="1">
      <c r="D779" s="110"/>
      <c r="E779" s="110"/>
      <c r="G779" s="112"/>
      <c r="K779" s="112"/>
    </row>
    <row r="780" ht="12.75" customHeight="1">
      <c r="D780" s="110"/>
      <c r="E780" s="110"/>
      <c r="G780" s="112"/>
      <c r="K780" s="112"/>
    </row>
    <row r="781" ht="12.75" customHeight="1">
      <c r="D781" s="110"/>
      <c r="E781" s="110"/>
      <c r="G781" s="112"/>
      <c r="K781" s="112"/>
    </row>
    <row r="782" ht="12.75" customHeight="1">
      <c r="D782" s="110"/>
      <c r="E782" s="110"/>
      <c r="G782" s="112"/>
      <c r="K782" s="112"/>
    </row>
    <row r="783" ht="12.75" customHeight="1">
      <c r="D783" s="110"/>
      <c r="E783" s="110"/>
      <c r="G783" s="112"/>
      <c r="K783" s="112"/>
    </row>
    <row r="784" ht="12.75" customHeight="1">
      <c r="D784" s="110"/>
      <c r="E784" s="110"/>
      <c r="G784" s="112"/>
      <c r="K784" s="112"/>
    </row>
    <row r="785" ht="12.75" customHeight="1">
      <c r="D785" s="110"/>
      <c r="E785" s="110"/>
      <c r="G785" s="112"/>
      <c r="K785" s="112"/>
    </row>
    <row r="786" ht="12.75" customHeight="1">
      <c r="D786" s="110"/>
      <c r="E786" s="110"/>
      <c r="G786" s="112"/>
      <c r="K786" s="112"/>
    </row>
    <row r="787" ht="12.75" customHeight="1">
      <c r="D787" s="110"/>
      <c r="E787" s="110"/>
      <c r="G787" s="112"/>
      <c r="K787" s="112"/>
    </row>
    <row r="788" ht="12.75" customHeight="1">
      <c r="D788" s="110"/>
      <c r="E788" s="110"/>
      <c r="G788" s="112"/>
      <c r="K788" s="112"/>
    </row>
    <row r="789" ht="12.75" customHeight="1">
      <c r="D789" s="110"/>
      <c r="E789" s="110"/>
      <c r="G789" s="112"/>
      <c r="K789" s="112"/>
    </row>
    <row r="790" ht="12.75" customHeight="1">
      <c r="D790" s="110"/>
      <c r="E790" s="110"/>
      <c r="G790" s="112"/>
      <c r="K790" s="112"/>
    </row>
    <row r="791" ht="12.75" customHeight="1">
      <c r="D791" s="110"/>
      <c r="E791" s="110"/>
      <c r="G791" s="112"/>
      <c r="K791" s="112"/>
    </row>
    <row r="792" ht="12.75" customHeight="1">
      <c r="D792" s="110"/>
      <c r="E792" s="110"/>
      <c r="G792" s="112"/>
      <c r="K792" s="112"/>
    </row>
    <row r="793" ht="12.75" customHeight="1">
      <c r="D793" s="110"/>
      <c r="E793" s="110"/>
      <c r="G793" s="112"/>
      <c r="K793" s="112"/>
    </row>
    <row r="794" ht="12.75" customHeight="1">
      <c r="D794" s="110"/>
      <c r="E794" s="110"/>
      <c r="G794" s="112"/>
      <c r="K794" s="112"/>
    </row>
    <row r="795" ht="12.75" customHeight="1">
      <c r="D795" s="110"/>
      <c r="E795" s="110"/>
      <c r="G795" s="112"/>
      <c r="K795" s="112"/>
    </row>
    <row r="796" ht="12.75" customHeight="1">
      <c r="D796" s="110"/>
      <c r="E796" s="110"/>
      <c r="G796" s="112"/>
      <c r="K796" s="112"/>
    </row>
    <row r="797" ht="12.75" customHeight="1">
      <c r="D797" s="110"/>
      <c r="E797" s="110"/>
      <c r="G797" s="112"/>
      <c r="K797" s="112"/>
    </row>
    <row r="798" ht="12.75" customHeight="1">
      <c r="D798" s="110"/>
      <c r="E798" s="110"/>
      <c r="G798" s="112"/>
      <c r="K798" s="112"/>
    </row>
    <row r="799" ht="12.75" customHeight="1">
      <c r="D799" s="110"/>
      <c r="E799" s="110"/>
      <c r="G799" s="112"/>
      <c r="K799" s="112"/>
    </row>
    <row r="800" ht="12.75" customHeight="1">
      <c r="D800" s="110"/>
      <c r="E800" s="110"/>
      <c r="G800" s="112"/>
      <c r="K800" s="112"/>
    </row>
    <row r="801" ht="12.75" customHeight="1">
      <c r="D801" s="110"/>
      <c r="E801" s="110"/>
      <c r="G801" s="112"/>
      <c r="K801" s="112"/>
    </row>
    <row r="802" ht="12.75" customHeight="1">
      <c r="D802" s="110"/>
      <c r="E802" s="110"/>
      <c r="G802" s="112"/>
      <c r="K802" s="112"/>
    </row>
    <row r="803" ht="12.75" customHeight="1">
      <c r="D803" s="110"/>
      <c r="E803" s="110"/>
      <c r="G803" s="112"/>
      <c r="K803" s="112"/>
    </row>
    <row r="804" ht="12.75" customHeight="1">
      <c r="D804" s="110"/>
      <c r="E804" s="110"/>
      <c r="G804" s="112"/>
      <c r="K804" s="112"/>
    </row>
    <row r="805" ht="12.75" customHeight="1">
      <c r="D805" s="110"/>
      <c r="E805" s="110"/>
      <c r="G805" s="112"/>
      <c r="K805" s="112"/>
    </row>
    <row r="806" ht="12.75" customHeight="1">
      <c r="D806" s="110"/>
      <c r="E806" s="110"/>
      <c r="G806" s="112"/>
      <c r="K806" s="112"/>
    </row>
    <row r="807" ht="12.75" customHeight="1">
      <c r="D807" s="110"/>
      <c r="E807" s="110"/>
      <c r="G807" s="112"/>
      <c r="K807" s="112"/>
    </row>
    <row r="808" ht="12.75" customHeight="1">
      <c r="D808" s="110"/>
      <c r="E808" s="110"/>
      <c r="G808" s="112"/>
      <c r="K808" s="112"/>
    </row>
    <row r="809" ht="12.75" customHeight="1">
      <c r="D809" s="110"/>
      <c r="E809" s="110"/>
      <c r="G809" s="112"/>
      <c r="K809" s="112"/>
    </row>
    <row r="810" ht="12.75" customHeight="1">
      <c r="D810" s="110"/>
      <c r="E810" s="110"/>
      <c r="G810" s="112"/>
      <c r="K810" s="112"/>
    </row>
    <row r="811" ht="12.75" customHeight="1">
      <c r="D811" s="110"/>
      <c r="E811" s="110"/>
      <c r="G811" s="112"/>
      <c r="K811" s="112"/>
    </row>
    <row r="812" ht="12.75" customHeight="1">
      <c r="D812" s="110"/>
      <c r="E812" s="110"/>
      <c r="G812" s="112"/>
      <c r="K812" s="112"/>
    </row>
    <row r="813" ht="12.75" customHeight="1">
      <c r="D813" s="110"/>
      <c r="E813" s="110"/>
      <c r="G813" s="112"/>
      <c r="K813" s="112"/>
    </row>
    <row r="814" ht="12.75" customHeight="1">
      <c r="D814" s="110"/>
      <c r="E814" s="110"/>
      <c r="G814" s="112"/>
      <c r="K814" s="112"/>
    </row>
    <row r="815" ht="12.75" customHeight="1">
      <c r="D815" s="110"/>
      <c r="E815" s="110"/>
      <c r="G815" s="112"/>
      <c r="K815" s="112"/>
    </row>
    <row r="816" ht="12.75" customHeight="1">
      <c r="D816" s="110"/>
      <c r="E816" s="110"/>
      <c r="G816" s="112"/>
      <c r="K816" s="112"/>
    </row>
    <row r="817" ht="12.75" customHeight="1">
      <c r="D817" s="110"/>
      <c r="E817" s="110"/>
      <c r="G817" s="112"/>
      <c r="K817" s="112"/>
    </row>
    <row r="818" ht="12.75" customHeight="1">
      <c r="D818" s="110"/>
      <c r="E818" s="110"/>
      <c r="G818" s="112"/>
      <c r="K818" s="112"/>
    </row>
    <row r="819" ht="12.75" customHeight="1">
      <c r="D819" s="110"/>
      <c r="E819" s="110"/>
      <c r="G819" s="112"/>
      <c r="K819" s="112"/>
    </row>
    <row r="820" ht="12.75" customHeight="1">
      <c r="D820" s="110"/>
      <c r="E820" s="110"/>
      <c r="G820" s="112"/>
      <c r="K820" s="112"/>
    </row>
    <row r="821" ht="12.75" customHeight="1">
      <c r="D821" s="110"/>
      <c r="E821" s="110"/>
      <c r="G821" s="112"/>
      <c r="K821" s="112"/>
    </row>
    <row r="822" ht="12.75" customHeight="1">
      <c r="D822" s="110"/>
      <c r="E822" s="110"/>
      <c r="G822" s="112"/>
      <c r="K822" s="112"/>
    </row>
    <row r="823" ht="12.75" customHeight="1">
      <c r="D823" s="110"/>
      <c r="E823" s="110"/>
      <c r="G823" s="112"/>
      <c r="K823" s="112"/>
    </row>
    <row r="824" ht="12.75" customHeight="1">
      <c r="D824" s="110"/>
      <c r="E824" s="110"/>
      <c r="G824" s="112"/>
      <c r="K824" s="112"/>
    </row>
    <row r="825" ht="12.75" customHeight="1">
      <c r="D825" s="110"/>
      <c r="E825" s="110"/>
      <c r="G825" s="112"/>
      <c r="K825" s="112"/>
    </row>
    <row r="826" ht="12.75" customHeight="1">
      <c r="D826" s="110"/>
      <c r="E826" s="110"/>
      <c r="G826" s="112"/>
      <c r="K826" s="112"/>
    </row>
    <row r="827" ht="12.75" customHeight="1">
      <c r="D827" s="110"/>
      <c r="E827" s="110"/>
      <c r="G827" s="112"/>
      <c r="K827" s="112"/>
    </row>
    <row r="828" ht="12.75" customHeight="1">
      <c r="D828" s="110"/>
      <c r="E828" s="110"/>
      <c r="G828" s="112"/>
      <c r="K828" s="112"/>
    </row>
    <row r="829" ht="12.75" customHeight="1">
      <c r="D829" s="110"/>
      <c r="E829" s="110"/>
      <c r="G829" s="112"/>
      <c r="K829" s="112"/>
    </row>
    <row r="830" ht="12.75" customHeight="1">
      <c r="D830" s="110"/>
      <c r="E830" s="110"/>
      <c r="G830" s="112"/>
      <c r="K830" s="112"/>
    </row>
    <row r="831" ht="12.75" customHeight="1">
      <c r="D831" s="110"/>
      <c r="E831" s="110"/>
      <c r="G831" s="112"/>
      <c r="K831" s="112"/>
    </row>
    <row r="832" ht="12.75" customHeight="1">
      <c r="D832" s="110"/>
      <c r="E832" s="110"/>
      <c r="G832" s="112"/>
      <c r="K832" s="112"/>
    </row>
    <row r="833" ht="12.75" customHeight="1">
      <c r="D833" s="110"/>
      <c r="E833" s="110"/>
      <c r="G833" s="112"/>
      <c r="K833" s="112"/>
    </row>
    <row r="834" ht="12.75" customHeight="1">
      <c r="D834" s="110"/>
      <c r="E834" s="110"/>
      <c r="G834" s="112"/>
      <c r="K834" s="112"/>
    </row>
    <row r="835" ht="12.75" customHeight="1">
      <c r="D835" s="110"/>
      <c r="E835" s="110"/>
      <c r="G835" s="112"/>
      <c r="K835" s="112"/>
    </row>
    <row r="836" ht="12.75" customHeight="1">
      <c r="D836" s="110"/>
      <c r="E836" s="110"/>
      <c r="G836" s="112"/>
      <c r="K836" s="112"/>
    </row>
    <row r="837" ht="12.75" customHeight="1">
      <c r="D837" s="110"/>
      <c r="E837" s="110"/>
      <c r="G837" s="112"/>
      <c r="K837" s="112"/>
    </row>
    <row r="838" ht="12.75" customHeight="1">
      <c r="D838" s="110"/>
      <c r="E838" s="110"/>
      <c r="G838" s="112"/>
      <c r="K838" s="112"/>
    </row>
    <row r="839" ht="12.75" customHeight="1">
      <c r="D839" s="110"/>
      <c r="E839" s="110"/>
      <c r="G839" s="112"/>
      <c r="K839" s="112"/>
    </row>
    <row r="840" ht="12.75" customHeight="1">
      <c r="D840" s="110"/>
      <c r="E840" s="110"/>
      <c r="G840" s="112"/>
      <c r="K840" s="112"/>
    </row>
    <row r="841" ht="12.75" customHeight="1">
      <c r="D841" s="110"/>
      <c r="E841" s="110"/>
      <c r="G841" s="112"/>
      <c r="K841" s="112"/>
    </row>
    <row r="842" ht="12.75" customHeight="1">
      <c r="D842" s="110"/>
      <c r="E842" s="110"/>
      <c r="G842" s="112"/>
      <c r="K842" s="112"/>
    </row>
    <row r="843" ht="12.75" customHeight="1">
      <c r="D843" s="110"/>
      <c r="E843" s="110"/>
      <c r="G843" s="112"/>
      <c r="K843" s="112"/>
    </row>
    <row r="844" ht="12.75" customHeight="1">
      <c r="D844" s="110"/>
      <c r="E844" s="110"/>
      <c r="G844" s="112"/>
      <c r="K844" s="112"/>
    </row>
    <row r="845" ht="12.75" customHeight="1">
      <c r="D845" s="110"/>
      <c r="E845" s="110"/>
      <c r="G845" s="112"/>
      <c r="K845" s="112"/>
    </row>
    <row r="846" ht="12.75" customHeight="1">
      <c r="D846" s="110"/>
      <c r="E846" s="110"/>
      <c r="G846" s="112"/>
      <c r="K846" s="112"/>
    </row>
    <row r="847" ht="12.75" customHeight="1">
      <c r="D847" s="110"/>
      <c r="E847" s="110"/>
      <c r="G847" s="112"/>
      <c r="K847" s="112"/>
    </row>
    <row r="848" ht="12.75" customHeight="1">
      <c r="D848" s="110"/>
      <c r="E848" s="110"/>
      <c r="G848" s="112"/>
      <c r="K848" s="112"/>
    </row>
    <row r="849" ht="12.75" customHeight="1">
      <c r="D849" s="110"/>
      <c r="E849" s="110"/>
      <c r="G849" s="112"/>
      <c r="K849" s="112"/>
    </row>
    <row r="850" ht="12.75" customHeight="1">
      <c r="D850" s="110"/>
      <c r="E850" s="110"/>
      <c r="G850" s="112"/>
      <c r="K850" s="112"/>
    </row>
    <row r="851" ht="12.75" customHeight="1">
      <c r="D851" s="110"/>
      <c r="E851" s="110"/>
      <c r="G851" s="112"/>
      <c r="K851" s="112"/>
    </row>
    <row r="852" ht="12.75" customHeight="1">
      <c r="D852" s="110"/>
      <c r="E852" s="110"/>
      <c r="G852" s="112"/>
      <c r="K852" s="112"/>
    </row>
    <row r="853" ht="12.75" customHeight="1">
      <c r="D853" s="110"/>
      <c r="E853" s="110"/>
      <c r="G853" s="112"/>
      <c r="K853" s="112"/>
    </row>
    <row r="854" ht="12.75" customHeight="1">
      <c r="D854" s="110"/>
      <c r="E854" s="110"/>
      <c r="G854" s="112"/>
      <c r="K854" s="112"/>
    </row>
    <row r="855" ht="12.75" customHeight="1">
      <c r="D855" s="110"/>
      <c r="E855" s="110"/>
      <c r="G855" s="112"/>
      <c r="K855" s="112"/>
    </row>
    <row r="856" ht="12.75" customHeight="1">
      <c r="D856" s="110"/>
      <c r="E856" s="110"/>
      <c r="G856" s="112"/>
      <c r="K856" s="112"/>
    </row>
    <row r="857" ht="12.75" customHeight="1">
      <c r="D857" s="110"/>
      <c r="E857" s="110"/>
      <c r="G857" s="112"/>
      <c r="K857" s="112"/>
    </row>
    <row r="858" ht="12.75" customHeight="1">
      <c r="D858" s="110"/>
      <c r="E858" s="110"/>
      <c r="G858" s="112"/>
      <c r="K858" s="112"/>
    </row>
    <row r="859" ht="12.75" customHeight="1">
      <c r="D859" s="110"/>
      <c r="E859" s="110"/>
      <c r="G859" s="112"/>
      <c r="K859" s="112"/>
    </row>
  </sheetData>
  <mergeCells count="163"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52:B55"/>
    <mergeCell ref="C52:C55"/>
    <mergeCell ref="Q61:R61"/>
    <mergeCell ref="Q62:R62"/>
    <mergeCell ref="Q54:R54"/>
    <mergeCell ref="Q55:R55"/>
    <mergeCell ref="Q56:R56"/>
    <mergeCell ref="Q57:R57"/>
    <mergeCell ref="Q58:R58"/>
    <mergeCell ref="Q59:R59"/>
    <mergeCell ref="Q60:R60"/>
    <mergeCell ref="O65:P65"/>
    <mergeCell ref="Q65:R65"/>
    <mergeCell ref="O66:P66"/>
    <mergeCell ref="Q66:R66"/>
    <mergeCell ref="O67:P67"/>
    <mergeCell ref="Q67:R67"/>
    <mergeCell ref="Q68:R68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74:P74"/>
    <mergeCell ref="Q76:R76"/>
    <mergeCell ref="Q77:R77"/>
    <mergeCell ref="Q78:R78"/>
    <mergeCell ref="Q79:R79"/>
    <mergeCell ref="Q69:R69"/>
    <mergeCell ref="Q70:R70"/>
    <mergeCell ref="Q71:R71"/>
    <mergeCell ref="Q72:R72"/>
    <mergeCell ref="Q73:R73"/>
    <mergeCell ref="Q74:R74"/>
    <mergeCell ref="Q75:R75"/>
    <mergeCell ref="B37:B40"/>
    <mergeCell ref="C37:C40"/>
    <mergeCell ref="F1:G1"/>
    <mergeCell ref="Q1:R1"/>
    <mergeCell ref="F2:G2"/>
    <mergeCell ref="Q2:R2"/>
    <mergeCell ref="A5:A40"/>
    <mergeCell ref="B5:B8"/>
    <mergeCell ref="C5:C8"/>
    <mergeCell ref="O43:P43"/>
    <mergeCell ref="Q43:R43"/>
    <mergeCell ref="O44:P44"/>
    <mergeCell ref="Q44:R44"/>
    <mergeCell ref="O45:P45"/>
    <mergeCell ref="Q45:R45"/>
    <mergeCell ref="Q46:R46"/>
    <mergeCell ref="O46:P46"/>
    <mergeCell ref="O47:P47"/>
    <mergeCell ref="O48:P48"/>
    <mergeCell ref="O49:P49"/>
    <mergeCell ref="O50:P50"/>
    <mergeCell ref="O51:P51"/>
    <mergeCell ref="O52:P52"/>
    <mergeCell ref="Q47:R47"/>
    <mergeCell ref="Q48:R48"/>
    <mergeCell ref="Q49:R49"/>
    <mergeCell ref="Q50:R50"/>
    <mergeCell ref="Q51:R51"/>
    <mergeCell ref="Q52:R52"/>
    <mergeCell ref="Q53:R53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Q63:R63"/>
    <mergeCell ref="O64:P64"/>
    <mergeCell ref="Q64:R64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44:B247"/>
    <mergeCell ref="B248:B251"/>
    <mergeCell ref="B252:B255"/>
    <mergeCell ref="B256:B259"/>
    <mergeCell ref="B260:B263"/>
    <mergeCell ref="B264:B267"/>
    <mergeCell ref="B268:B271"/>
    <mergeCell ref="B216:B219"/>
    <mergeCell ref="B220:B223"/>
    <mergeCell ref="B224:B227"/>
    <mergeCell ref="B228:B231"/>
    <mergeCell ref="B232:B235"/>
    <mergeCell ref="B236:B239"/>
    <mergeCell ref="B240:B243"/>
    <mergeCell ref="B56:B59"/>
    <mergeCell ref="C56:C59"/>
    <mergeCell ref="B60:B63"/>
    <mergeCell ref="C60:C63"/>
    <mergeCell ref="B64:B67"/>
    <mergeCell ref="C64:C67"/>
    <mergeCell ref="B68:B71"/>
    <mergeCell ref="C68:C71"/>
    <mergeCell ref="B72:B75"/>
    <mergeCell ref="C72:C75"/>
    <mergeCell ref="B33:B36"/>
    <mergeCell ref="C33:C36"/>
    <mergeCell ref="A44:A79"/>
    <mergeCell ref="B44:B47"/>
    <mergeCell ref="C44:C47"/>
    <mergeCell ref="B48:B51"/>
    <mergeCell ref="C48:C51"/>
    <mergeCell ref="B76:B79"/>
    <mergeCell ref="C76:C79"/>
    <mergeCell ref="B84:B87"/>
    <mergeCell ref="B88:B91"/>
    <mergeCell ref="B92:B95"/>
    <mergeCell ref="B96:B99"/>
    <mergeCell ref="B100:B103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3" manualBreakCount="3">
    <brk man="1"/>
    <brk id="83" man="1"/>
    <brk id="41" man="1"/>
  </rowBreaks>
  <colBreaks count="2" manualBreakCount="2">
    <brk man="1"/>
    <brk id="1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0" width="12.57"/>
    <col customWidth="1" min="11" max="11" width="13.29"/>
    <col customWidth="1" min="12" max="14" width="12.57"/>
    <col customWidth="1" hidden="1" min="15" max="15" width="12.57"/>
    <col customWidth="1" min="16" max="16" width="12.57"/>
    <col customWidth="1" min="17" max="17" width="12.71"/>
    <col customWidth="1" min="18" max="18" width="15.14"/>
    <col customWidth="1" min="19" max="19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SUMIF(E52:E95,"Desinsetização Semestral",P52:Q95)</f>
        <v>21627.74</v>
      </c>
      <c r="G1" s="22"/>
      <c r="H1" s="23"/>
      <c r="I1" s="23"/>
      <c r="J1" s="23"/>
      <c r="K1" s="23"/>
      <c r="L1" s="24"/>
      <c r="M1" s="23"/>
      <c r="N1" s="23"/>
      <c r="O1" s="23"/>
      <c r="P1" s="23"/>
      <c r="Q1" s="23"/>
      <c r="R1" s="25"/>
      <c r="S1" s="26"/>
    </row>
    <row r="2" ht="20.25" customHeight="1">
      <c r="A2" s="27" t="s">
        <v>14</v>
      </c>
      <c r="B2" s="28"/>
      <c r="C2" s="28"/>
      <c r="D2" s="29"/>
      <c r="E2" s="29"/>
      <c r="F2" s="30">
        <f>SUM(P52:P95)-F1</f>
        <v>40964.76</v>
      </c>
      <c r="G2" s="31"/>
      <c r="H2" s="28"/>
      <c r="I2" s="28"/>
      <c r="J2" s="28"/>
      <c r="K2" s="28"/>
      <c r="L2" s="32"/>
      <c r="M2" s="28"/>
      <c r="N2" s="28"/>
      <c r="O2" s="28"/>
      <c r="P2" s="28"/>
      <c r="Q2" s="28"/>
      <c r="R2" s="33"/>
      <c r="S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36"/>
      <c r="L3" s="38"/>
      <c r="M3" s="36"/>
      <c r="N3" s="37"/>
      <c r="O3" s="35"/>
      <c r="P3" s="37"/>
      <c r="Q3" s="37"/>
      <c r="R3" s="36"/>
      <c r="S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41" t="s">
        <v>26</v>
      </c>
      <c r="L4" s="44" t="s">
        <v>27</v>
      </c>
      <c r="M4" s="41" t="s">
        <v>28</v>
      </c>
      <c r="N4" s="43" t="s">
        <v>29</v>
      </c>
      <c r="O4" s="45"/>
      <c r="P4" s="43" t="s">
        <v>30</v>
      </c>
      <c r="Q4" s="43" t="s">
        <v>31</v>
      </c>
      <c r="R4" s="41" t="s">
        <v>149</v>
      </c>
      <c r="S4" s="46" t="s">
        <v>150</v>
      </c>
    </row>
    <row r="5" ht="24.0" customHeight="1">
      <c r="A5" s="226">
        <v>7.0</v>
      </c>
      <c r="B5" s="226">
        <v>97.0</v>
      </c>
      <c r="C5" s="227" t="s">
        <v>151</v>
      </c>
      <c r="D5" s="228">
        <v>5.0</v>
      </c>
      <c r="E5" s="229" t="s">
        <v>35</v>
      </c>
      <c r="F5" s="230">
        <v>3163.83</v>
      </c>
      <c r="G5" s="192">
        <v>3450.0</v>
      </c>
      <c r="H5" s="193">
        <v>7118.62</v>
      </c>
      <c r="I5" s="194">
        <v>3600.0</v>
      </c>
      <c r="J5" s="194">
        <v>5932.19</v>
      </c>
      <c r="K5" s="194">
        <v>1500.0</v>
      </c>
      <c r="L5" s="194">
        <v>3480.22</v>
      </c>
      <c r="M5" s="250">
        <f>1.28409*L5</f>
        <v>4468.9157</v>
      </c>
      <c r="N5" s="195">
        <v>589.03</v>
      </c>
      <c r="O5" s="196"/>
      <c r="P5" s="197">
        <f t="shared" ref="P5:P48" si="1">IF(SUM(F5:O5)&gt;0,ROUND(AVERAGE(F5:O5),2),"")</f>
        <v>3700.31</v>
      </c>
      <c r="Q5" s="198">
        <f t="shared" ref="Q5:Q48" si="2">IF(COUNTA(F5:O5)=1,P5,(IF(SUM(F5:O5)&gt;0,ROUND(STDEV(F5:O5),2),"")))</f>
        <v>2005.84</v>
      </c>
      <c r="R5" s="199">
        <f t="shared" ref="R5:R48" si="3">IF(SUM(P5:Q5)&gt;0,P5-Q5,"")</f>
        <v>1694.47</v>
      </c>
      <c r="S5" s="200">
        <f t="shared" ref="S5:S48" si="4">IF(SUM(P5:Q5)&gt;0,SUM(P5:Q5),"")</f>
        <v>5706.15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3954.79</v>
      </c>
      <c r="G6" s="202">
        <v>3105.0</v>
      </c>
      <c r="H6" s="203">
        <v>7118.62</v>
      </c>
      <c r="I6" s="204">
        <v>1800.0</v>
      </c>
      <c r="J6" s="204">
        <v>5932.19</v>
      </c>
      <c r="K6" s="204">
        <v>1725.0</v>
      </c>
      <c r="L6" s="140"/>
      <c r="M6" s="140"/>
      <c r="N6" s="205">
        <v>589.03</v>
      </c>
      <c r="O6" s="143"/>
      <c r="P6" s="144">
        <f t="shared" si="1"/>
        <v>3460.66</v>
      </c>
      <c r="Q6" s="206">
        <f t="shared" si="2"/>
        <v>2376.14</v>
      </c>
      <c r="R6" s="141">
        <f t="shared" si="3"/>
        <v>1084.52</v>
      </c>
      <c r="S6" s="207">
        <f t="shared" si="4"/>
        <v>5836.8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451.58</v>
      </c>
      <c r="G7" s="210">
        <v>1476.0</v>
      </c>
      <c r="H7" s="211">
        <v>2032.12</v>
      </c>
      <c r="I7" s="211">
        <v>767.69</v>
      </c>
      <c r="J7" s="211">
        <v>1693.44</v>
      </c>
      <c r="K7" s="211">
        <v>750.0</v>
      </c>
      <c r="L7" s="212"/>
      <c r="M7" s="212"/>
      <c r="N7" s="213"/>
      <c r="O7" s="214"/>
      <c r="P7" s="215">
        <f t="shared" si="1"/>
        <v>1195.14</v>
      </c>
      <c r="Q7" s="216">
        <f t="shared" si="2"/>
        <v>626.33</v>
      </c>
      <c r="R7" s="217">
        <f t="shared" si="3"/>
        <v>568.81</v>
      </c>
      <c r="S7" s="218">
        <f t="shared" si="4"/>
        <v>1821.47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1412.92</v>
      </c>
      <c r="G8" s="221">
        <v>2556.0</v>
      </c>
      <c r="H8" s="222">
        <v>5086.49</v>
      </c>
      <c r="I8" s="223">
        <v>1978.08</v>
      </c>
      <c r="J8" s="222">
        <v>4238.75</v>
      </c>
      <c r="K8" s="222">
        <v>995.0</v>
      </c>
      <c r="L8" s="154"/>
      <c r="M8" s="154"/>
      <c r="N8" s="156"/>
      <c r="O8" s="157"/>
      <c r="P8" s="158">
        <f t="shared" si="1"/>
        <v>2711.21</v>
      </c>
      <c r="Q8" s="224">
        <f t="shared" si="2"/>
        <v>1622.83</v>
      </c>
      <c r="R8" s="160">
        <f t="shared" si="3"/>
        <v>1088.38</v>
      </c>
      <c r="S8" s="225">
        <f t="shared" si="4"/>
        <v>4334.04</v>
      </c>
    </row>
    <row r="9" ht="24.0" customHeight="1">
      <c r="A9" s="63"/>
      <c r="B9" s="226">
        <v>98.0</v>
      </c>
      <c r="C9" s="227" t="s">
        <v>152</v>
      </c>
      <c r="D9" s="228">
        <v>5.0</v>
      </c>
      <c r="E9" s="229" t="s">
        <v>35</v>
      </c>
      <c r="F9" s="230">
        <v>2731.24</v>
      </c>
      <c r="G9" s="192">
        <v>3450.0</v>
      </c>
      <c r="H9" s="193">
        <v>6145.29</v>
      </c>
      <c r="I9" s="194">
        <v>3600.0</v>
      </c>
      <c r="J9" s="194">
        <v>5121.08</v>
      </c>
      <c r="K9" s="194">
        <v>1500.0</v>
      </c>
      <c r="L9" s="194">
        <v>3004.36</v>
      </c>
      <c r="M9" s="250">
        <f>1.28409*L9</f>
        <v>3857.868632</v>
      </c>
      <c r="N9" s="195">
        <v>589.03</v>
      </c>
      <c r="O9" s="196"/>
      <c r="P9" s="197">
        <f t="shared" si="1"/>
        <v>3333.21</v>
      </c>
      <c r="Q9" s="198">
        <f t="shared" si="2"/>
        <v>1689.16</v>
      </c>
      <c r="R9" s="199">
        <f t="shared" si="3"/>
        <v>1644.05</v>
      </c>
      <c r="S9" s="200">
        <f t="shared" si="4"/>
        <v>5022.37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3414.05</v>
      </c>
      <c r="G10" s="202">
        <v>3105.0</v>
      </c>
      <c r="H10" s="203">
        <v>6145.29</v>
      </c>
      <c r="I10" s="204">
        <v>1800.0</v>
      </c>
      <c r="J10" s="204">
        <v>5121.08</v>
      </c>
      <c r="K10" s="204">
        <v>1725.0</v>
      </c>
      <c r="L10" s="140"/>
      <c r="M10" s="140"/>
      <c r="N10" s="205">
        <v>589.03</v>
      </c>
      <c r="O10" s="143"/>
      <c r="P10" s="144">
        <f t="shared" si="1"/>
        <v>3128.49</v>
      </c>
      <c r="Q10" s="206">
        <f t="shared" si="2"/>
        <v>1972.19</v>
      </c>
      <c r="R10" s="141">
        <f t="shared" si="3"/>
        <v>1156.3</v>
      </c>
      <c r="S10" s="207">
        <f t="shared" si="4"/>
        <v>5100.68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1328.54</v>
      </c>
      <c r="G11" s="210">
        <v>2916.0</v>
      </c>
      <c r="H11" s="211">
        <v>5978.43</v>
      </c>
      <c r="I11" s="211">
        <v>2258.52</v>
      </c>
      <c r="J11" s="211">
        <v>4982.03</v>
      </c>
      <c r="K11" s="211">
        <v>1150.0</v>
      </c>
      <c r="L11" s="212"/>
      <c r="M11" s="212"/>
      <c r="N11" s="213"/>
      <c r="O11" s="214"/>
      <c r="P11" s="215">
        <f t="shared" si="1"/>
        <v>3102.25</v>
      </c>
      <c r="Q11" s="216">
        <f t="shared" si="2"/>
        <v>1975.34</v>
      </c>
      <c r="R11" s="217">
        <f t="shared" si="3"/>
        <v>1126.91</v>
      </c>
      <c r="S11" s="218">
        <f t="shared" si="4"/>
        <v>5077.59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46.35</v>
      </c>
      <c r="G12" s="221">
        <v>930.0</v>
      </c>
      <c r="H12" s="222">
        <v>980.56</v>
      </c>
      <c r="I12" s="223">
        <v>350.0</v>
      </c>
      <c r="J12" s="222">
        <v>400.0</v>
      </c>
      <c r="K12" s="222">
        <v>350.0</v>
      </c>
      <c r="L12" s="154"/>
      <c r="M12" s="154"/>
      <c r="N12" s="156"/>
      <c r="O12" s="157"/>
      <c r="P12" s="158">
        <f t="shared" si="1"/>
        <v>509.49</v>
      </c>
      <c r="Q12" s="224">
        <f t="shared" si="2"/>
        <v>367.72</v>
      </c>
      <c r="R12" s="160">
        <f t="shared" si="3"/>
        <v>141.77</v>
      </c>
      <c r="S12" s="225">
        <f t="shared" si="4"/>
        <v>877.21</v>
      </c>
    </row>
    <row r="13" ht="24.0" customHeight="1">
      <c r="A13" s="63"/>
      <c r="B13" s="226">
        <v>99.0</v>
      </c>
      <c r="C13" s="227" t="s">
        <v>153</v>
      </c>
      <c r="D13" s="228">
        <v>5.0</v>
      </c>
      <c r="E13" s="229" t="s">
        <v>35</v>
      </c>
      <c r="F13" s="230">
        <v>878.74</v>
      </c>
      <c r="G13" s="192">
        <v>2350.0</v>
      </c>
      <c r="H13" s="193">
        <v>1977.17</v>
      </c>
      <c r="I13" s="194">
        <v>1800.0</v>
      </c>
      <c r="J13" s="194">
        <v>1647.65</v>
      </c>
      <c r="K13" s="194">
        <v>1950.0</v>
      </c>
      <c r="L13" s="194">
        <v>966.62</v>
      </c>
      <c r="M13" s="250">
        <f>1.28409*L13</f>
        <v>1241.227076</v>
      </c>
      <c r="N13" s="195">
        <v>589.03</v>
      </c>
      <c r="O13" s="196"/>
      <c r="P13" s="197">
        <f t="shared" si="1"/>
        <v>1488.94</v>
      </c>
      <c r="Q13" s="198">
        <f t="shared" si="2"/>
        <v>594.84</v>
      </c>
      <c r="R13" s="199">
        <f t="shared" si="3"/>
        <v>894.1</v>
      </c>
      <c r="S13" s="200">
        <f t="shared" si="4"/>
        <v>2083.78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1098.43</v>
      </c>
      <c r="G14" s="202">
        <v>2115.0</v>
      </c>
      <c r="H14" s="203">
        <v>1977.17</v>
      </c>
      <c r="I14" s="204">
        <v>900.0</v>
      </c>
      <c r="J14" s="204">
        <v>1647.65</v>
      </c>
      <c r="K14" s="204">
        <v>2242.5</v>
      </c>
      <c r="L14" s="140"/>
      <c r="M14" s="140"/>
      <c r="N14" s="205">
        <v>589.03</v>
      </c>
      <c r="O14" s="143"/>
      <c r="P14" s="144">
        <f t="shared" si="1"/>
        <v>1509.97</v>
      </c>
      <c r="Q14" s="206">
        <f t="shared" si="2"/>
        <v>649.29</v>
      </c>
      <c r="R14" s="141">
        <f t="shared" si="3"/>
        <v>860.68</v>
      </c>
      <c r="S14" s="207">
        <f t="shared" si="4"/>
        <v>2159.26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307.4</v>
      </c>
      <c r="G15" s="210">
        <v>1116.0</v>
      </c>
      <c r="H15" s="211">
        <v>1383.3</v>
      </c>
      <c r="I15" s="211">
        <v>700.0</v>
      </c>
      <c r="J15" s="211">
        <v>1152.75</v>
      </c>
      <c r="K15" s="211">
        <v>900.0</v>
      </c>
      <c r="L15" s="212"/>
      <c r="M15" s="212"/>
      <c r="N15" s="213"/>
      <c r="O15" s="214"/>
      <c r="P15" s="215">
        <f t="shared" si="1"/>
        <v>926.58</v>
      </c>
      <c r="Q15" s="216">
        <f t="shared" si="2"/>
        <v>382.38</v>
      </c>
      <c r="R15" s="217">
        <f t="shared" si="3"/>
        <v>544.2</v>
      </c>
      <c r="S15" s="218">
        <f t="shared" si="4"/>
        <v>1308.96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164.97</v>
      </c>
      <c r="G16" s="221">
        <v>930.0</v>
      </c>
      <c r="H16" s="222">
        <v>654.67</v>
      </c>
      <c r="I16" s="223">
        <v>500.0</v>
      </c>
      <c r="J16" s="222">
        <v>494.9</v>
      </c>
      <c r="K16" s="222">
        <v>950.0</v>
      </c>
      <c r="L16" s="154"/>
      <c r="M16" s="154"/>
      <c r="N16" s="156"/>
      <c r="O16" s="157"/>
      <c r="P16" s="158">
        <f t="shared" si="1"/>
        <v>615.76</v>
      </c>
      <c r="Q16" s="224">
        <f t="shared" si="2"/>
        <v>297.72</v>
      </c>
      <c r="R16" s="160">
        <f t="shared" si="3"/>
        <v>318.04</v>
      </c>
      <c r="S16" s="225">
        <f t="shared" si="4"/>
        <v>913.48</v>
      </c>
    </row>
    <row r="17" ht="24.0" customHeight="1">
      <c r="A17" s="63"/>
      <c r="B17" s="226">
        <v>100.0</v>
      </c>
      <c r="C17" s="227" t="s">
        <v>154</v>
      </c>
      <c r="D17" s="228">
        <v>5.0</v>
      </c>
      <c r="E17" s="229" t="s">
        <v>35</v>
      </c>
      <c r="F17" s="230">
        <v>868.3</v>
      </c>
      <c r="G17" s="192">
        <v>2350.0</v>
      </c>
      <c r="H17" s="193">
        <v>1953.66</v>
      </c>
      <c r="I17" s="194">
        <v>1500.0</v>
      </c>
      <c r="J17" s="194">
        <v>1628.06</v>
      </c>
      <c r="K17" s="194">
        <v>1950.0</v>
      </c>
      <c r="L17" s="194">
        <v>955.13</v>
      </c>
      <c r="M17" s="250">
        <f>1.28409*L17</f>
        <v>1226.472882</v>
      </c>
      <c r="N17" s="195">
        <v>589.03</v>
      </c>
      <c r="O17" s="196"/>
      <c r="P17" s="197">
        <f t="shared" si="1"/>
        <v>1446.74</v>
      </c>
      <c r="Q17" s="198">
        <f t="shared" si="2"/>
        <v>583.34</v>
      </c>
      <c r="R17" s="199">
        <f t="shared" si="3"/>
        <v>863.4</v>
      </c>
      <c r="S17" s="200">
        <f t="shared" si="4"/>
        <v>2030.08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1085.37</v>
      </c>
      <c r="G18" s="202">
        <v>2115.0</v>
      </c>
      <c r="H18" s="203">
        <v>1953.66</v>
      </c>
      <c r="I18" s="204">
        <v>750.0</v>
      </c>
      <c r="J18" s="204">
        <v>1628.06</v>
      </c>
      <c r="K18" s="204">
        <v>2242.5</v>
      </c>
      <c r="L18" s="140"/>
      <c r="M18" s="140"/>
      <c r="N18" s="205">
        <v>589.03</v>
      </c>
      <c r="O18" s="143"/>
      <c r="P18" s="144">
        <f t="shared" si="1"/>
        <v>1480.52</v>
      </c>
      <c r="Q18" s="206">
        <f t="shared" si="2"/>
        <v>672.48</v>
      </c>
      <c r="R18" s="141">
        <f t="shared" si="3"/>
        <v>808.04</v>
      </c>
      <c r="S18" s="207">
        <f t="shared" si="4"/>
        <v>2153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244.15</v>
      </c>
      <c r="G19" s="210">
        <v>1116.0</v>
      </c>
      <c r="H19" s="211">
        <v>1098.66</v>
      </c>
      <c r="I19" s="211">
        <v>750.0</v>
      </c>
      <c r="J19" s="211">
        <v>915.56</v>
      </c>
      <c r="K19" s="211">
        <v>900.0</v>
      </c>
      <c r="L19" s="212"/>
      <c r="M19" s="212"/>
      <c r="N19" s="213"/>
      <c r="O19" s="214"/>
      <c r="P19" s="215">
        <f t="shared" si="1"/>
        <v>837.4</v>
      </c>
      <c r="Q19" s="216">
        <f t="shared" si="2"/>
        <v>321.09</v>
      </c>
      <c r="R19" s="217">
        <f t="shared" si="3"/>
        <v>516.31</v>
      </c>
      <c r="S19" s="218">
        <f t="shared" si="4"/>
        <v>1158.49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237.5</v>
      </c>
      <c r="G20" s="221">
        <v>930.0</v>
      </c>
      <c r="H20" s="222">
        <v>855.0</v>
      </c>
      <c r="I20" s="223">
        <v>500.0</v>
      </c>
      <c r="J20" s="222">
        <v>712.5</v>
      </c>
      <c r="K20" s="222">
        <v>950.0</v>
      </c>
      <c r="L20" s="154"/>
      <c r="M20" s="154"/>
      <c r="N20" s="156"/>
      <c r="O20" s="157"/>
      <c r="P20" s="158">
        <f t="shared" si="1"/>
        <v>697.5</v>
      </c>
      <c r="Q20" s="224">
        <f t="shared" si="2"/>
        <v>280.52</v>
      </c>
      <c r="R20" s="160">
        <f t="shared" si="3"/>
        <v>416.98</v>
      </c>
      <c r="S20" s="225">
        <f t="shared" si="4"/>
        <v>978.02</v>
      </c>
    </row>
    <row r="21" ht="24.0" customHeight="1">
      <c r="A21" s="63"/>
      <c r="B21" s="226">
        <v>101.0</v>
      </c>
      <c r="C21" s="227" t="s">
        <v>155</v>
      </c>
      <c r="D21" s="228">
        <v>5.0</v>
      </c>
      <c r="E21" s="229" t="s">
        <v>35</v>
      </c>
      <c r="F21" s="230">
        <v>235.55</v>
      </c>
      <c r="G21" s="194">
        <v>1200.0</v>
      </c>
      <c r="H21" s="193">
        <v>824.43</v>
      </c>
      <c r="I21" s="194"/>
      <c r="J21" s="194">
        <v>441.66</v>
      </c>
      <c r="K21" s="194">
        <v>450.0</v>
      </c>
      <c r="L21" s="194">
        <v>259.11</v>
      </c>
      <c r="M21" s="194">
        <v>332.72</v>
      </c>
      <c r="N21" s="195"/>
      <c r="O21" s="196"/>
      <c r="P21" s="197">
        <f t="shared" si="1"/>
        <v>534.78</v>
      </c>
      <c r="Q21" s="198">
        <f t="shared" si="2"/>
        <v>353.23</v>
      </c>
      <c r="R21" s="199">
        <f t="shared" si="3"/>
        <v>181.55</v>
      </c>
      <c r="S21" s="200">
        <f t="shared" si="4"/>
        <v>888.01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294.44</v>
      </c>
      <c r="G22" s="204">
        <v>1080.0</v>
      </c>
      <c r="H22" s="203">
        <v>824.43</v>
      </c>
      <c r="I22" s="204"/>
      <c r="J22" s="204">
        <v>441.66</v>
      </c>
      <c r="K22" s="204">
        <v>517.5</v>
      </c>
      <c r="L22" s="140"/>
      <c r="M22" s="140"/>
      <c r="N22" s="205"/>
      <c r="O22" s="143"/>
      <c r="P22" s="144">
        <f t="shared" si="1"/>
        <v>631.61</v>
      </c>
      <c r="Q22" s="206">
        <f t="shared" si="2"/>
        <v>316.63</v>
      </c>
      <c r="R22" s="141">
        <f t="shared" si="3"/>
        <v>314.98</v>
      </c>
      <c r="S22" s="207">
        <f t="shared" si="4"/>
        <v>948.24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117.78</v>
      </c>
      <c r="G23" s="253">
        <v>930.0</v>
      </c>
      <c r="H23" s="211">
        <v>824.43</v>
      </c>
      <c r="I23" s="211"/>
      <c r="J23" s="211">
        <v>441.66</v>
      </c>
      <c r="K23" s="211">
        <v>450.0</v>
      </c>
      <c r="L23" s="212"/>
      <c r="M23" s="212"/>
      <c r="N23" s="213"/>
      <c r="O23" s="214"/>
      <c r="P23" s="215">
        <f t="shared" si="1"/>
        <v>552.77</v>
      </c>
      <c r="Q23" s="216">
        <f t="shared" si="2"/>
        <v>327.19</v>
      </c>
      <c r="R23" s="217">
        <f t="shared" si="3"/>
        <v>225.58</v>
      </c>
      <c r="S23" s="218">
        <f t="shared" si="4"/>
        <v>879.96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0.0</v>
      </c>
      <c r="G24" s="223">
        <v>0.0</v>
      </c>
      <c r="H24" s="222">
        <v>0.0</v>
      </c>
      <c r="I24" s="223"/>
      <c r="J24" s="222">
        <v>0.0</v>
      </c>
      <c r="K24" s="222">
        <v>0.0</v>
      </c>
      <c r="L24" s="154"/>
      <c r="M24" s="154"/>
      <c r="N24" s="156"/>
      <c r="O24" s="157"/>
      <c r="P24" s="158" t="str">
        <f t="shared" si="1"/>
        <v/>
      </c>
      <c r="Q24" s="224" t="str">
        <f t="shared" si="2"/>
        <v/>
      </c>
      <c r="R24" s="160" t="str">
        <f t="shared" si="3"/>
        <v/>
      </c>
      <c r="S24" s="225" t="str">
        <f t="shared" si="4"/>
        <v/>
      </c>
    </row>
    <row r="25" ht="24.0" customHeight="1">
      <c r="A25" s="63"/>
      <c r="B25" s="226">
        <v>102.0</v>
      </c>
      <c r="C25" s="227" t="s">
        <v>156</v>
      </c>
      <c r="D25" s="228">
        <v>5.0</v>
      </c>
      <c r="E25" s="229" t="s">
        <v>35</v>
      </c>
      <c r="F25" s="230">
        <v>1019.42</v>
      </c>
      <c r="G25" s="192">
        <v>2350.0</v>
      </c>
      <c r="H25" s="193">
        <v>2293.79</v>
      </c>
      <c r="I25" s="194">
        <v>1600.0</v>
      </c>
      <c r="J25" s="194">
        <v>1911.42</v>
      </c>
      <c r="K25" s="194">
        <v>1050.0</v>
      </c>
      <c r="L25" s="194">
        <v>1121.37</v>
      </c>
      <c r="M25" s="250">
        <f>1.28409*L25</f>
        <v>1439.940003</v>
      </c>
      <c r="N25" s="195">
        <v>589.03</v>
      </c>
      <c r="O25" s="196"/>
      <c r="P25" s="197">
        <f t="shared" si="1"/>
        <v>1486.11</v>
      </c>
      <c r="Q25" s="198">
        <f t="shared" si="2"/>
        <v>606.26</v>
      </c>
      <c r="R25" s="199">
        <f t="shared" si="3"/>
        <v>879.85</v>
      </c>
      <c r="S25" s="200">
        <f t="shared" si="4"/>
        <v>2092.37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1274.28</v>
      </c>
      <c r="G26" s="202">
        <v>2115.0</v>
      </c>
      <c r="H26" s="203">
        <v>2293.7</v>
      </c>
      <c r="I26" s="204">
        <v>800.0</v>
      </c>
      <c r="J26" s="204">
        <v>1911.42</v>
      </c>
      <c r="K26" s="204">
        <v>1207.5</v>
      </c>
      <c r="L26" s="140"/>
      <c r="M26" s="140"/>
      <c r="N26" s="205">
        <v>589.03</v>
      </c>
      <c r="O26" s="143"/>
      <c r="P26" s="144">
        <f t="shared" si="1"/>
        <v>1455.85</v>
      </c>
      <c r="Q26" s="206">
        <f t="shared" si="2"/>
        <v>660.83</v>
      </c>
      <c r="R26" s="141">
        <f t="shared" si="3"/>
        <v>795.02</v>
      </c>
      <c r="S26" s="207">
        <f t="shared" si="4"/>
        <v>2116.68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413.15</v>
      </c>
      <c r="G27" s="210">
        <v>1476.0</v>
      </c>
      <c r="H27" s="211">
        <v>1859.18</v>
      </c>
      <c r="I27" s="211">
        <v>780.0</v>
      </c>
      <c r="J27" s="211">
        <v>1549.32</v>
      </c>
      <c r="K27" s="211">
        <v>550.0</v>
      </c>
      <c r="L27" s="212"/>
      <c r="M27" s="212"/>
      <c r="N27" s="213"/>
      <c r="O27" s="214"/>
      <c r="P27" s="215">
        <f t="shared" si="1"/>
        <v>1104.61</v>
      </c>
      <c r="Q27" s="216">
        <f t="shared" si="2"/>
        <v>599.36</v>
      </c>
      <c r="R27" s="217">
        <f t="shared" si="3"/>
        <v>505.25</v>
      </c>
      <c r="S27" s="218">
        <f t="shared" si="4"/>
        <v>1703.97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120.7</v>
      </c>
      <c r="G28" s="221">
        <v>930.0</v>
      </c>
      <c r="H28" s="222">
        <v>654.67</v>
      </c>
      <c r="I28" s="223">
        <v>400.0</v>
      </c>
      <c r="J28" s="222">
        <v>400.0</v>
      </c>
      <c r="K28" s="222">
        <v>450.0</v>
      </c>
      <c r="L28" s="154"/>
      <c r="M28" s="154"/>
      <c r="N28" s="156"/>
      <c r="O28" s="157"/>
      <c r="P28" s="158">
        <f t="shared" si="1"/>
        <v>492.56</v>
      </c>
      <c r="Q28" s="224">
        <f t="shared" si="2"/>
        <v>273.81</v>
      </c>
      <c r="R28" s="160">
        <f t="shared" si="3"/>
        <v>218.75</v>
      </c>
      <c r="S28" s="225">
        <f t="shared" si="4"/>
        <v>766.37</v>
      </c>
    </row>
    <row r="29" ht="24.0" customHeight="1">
      <c r="A29" s="63"/>
      <c r="B29" s="226">
        <v>103.0</v>
      </c>
      <c r="C29" s="227" t="s">
        <v>157</v>
      </c>
      <c r="D29" s="228">
        <v>5.0</v>
      </c>
      <c r="E29" s="229" t="s">
        <v>35</v>
      </c>
      <c r="F29" s="230">
        <v>995.26</v>
      </c>
      <c r="G29" s="192">
        <v>2350.0</v>
      </c>
      <c r="H29" s="193">
        <v>2239.32</v>
      </c>
      <c r="I29" s="194">
        <v>1600.0</v>
      </c>
      <c r="J29" s="194">
        <v>1866.11</v>
      </c>
      <c r="K29" s="194">
        <v>1050.0</v>
      </c>
      <c r="L29" s="194">
        <v>1094.78</v>
      </c>
      <c r="M29" s="250">
        <f>1.28409*L29</f>
        <v>1405.79605</v>
      </c>
      <c r="N29" s="195">
        <v>589.03</v>
      </c>
      <c r="O29" s="196"/>
      <c r="P29" s="197">
        <f t="shared" si="1"/>
        <v>1465.59</v>
      </c>
      <c r="Q29" s="198">
        <f t="shared" si="2"/>
        <v>598.19</v>
      </c>
      <c r="R29" s="199">
        <f t="shared" si="3"/>
        <v>867.4</v>
      </c>
      <c r="S29" s="200">
        <f t="shared" si="4"/>
        <v>2063.78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1244.07</v>
      </c>
      <c r="G30" s="202">
        <v>2115.0</v>
      </c>
      <c r="H30" s="203">
        <v>2239.32</v>
      </c>
      <c r="I30" s="204">
        <v>800.0</v>
      </c>
      <c r="J30" s="204">
        <v>1866.11</v>
      </c>
      <c r="K30" s="204">
        <v>1207.5</v>
      </c>
      <c r="L30" s="140"/>
      <c r="M30" s="140"/>
      <c r="N30" s="205">
        <v>589.03</v>
      </c>
      <c r="O30" s="143"/>
      <c r="P30" s="144">
        <f t="shared" si="1"/>
        <v>1437.29</v>
      </c>
      <c r="Q30" s="206">
        <f t="shared" si="2"/>
        <v>645.79</v>
      </c>
      <c r="R30" s="141">
        <f t="shared" si="3"/>
        <v>791.5</v>
      </c>
      <c r="S30" s="207">
        <f t="shared" si="4"/>
        <v>2083.08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298.8</v>
      </c>
      <c r="G31" s="210">
        <v>1116.0</v>
      </c>
      <c r="H31" s="211">
        <v>1344.6</v>
      </c>
      <c r="I31" s="211">
        <v>700.0</v>
      </c>
      <c r="J31" s="211">
        <v>1120.5</v>
      </c>
      <c r="K31" s="211">
        <v>550.0</v>
      </c>
      <c r="L31" s="212"/>
      <c r="M31" s="212"/>
      <c r="N31" s="213"/>
      <c r="O31" s="214"/>
      <c r="P31" s="215">
        <f t="shared" si="1"/>
        <v>854.98</v>
      </c>
      <c r="Q31" s="216">
        <f t="shared" si="2"/>
        <v>401.18</v>
      </c>
      <c r="R31" s="217">
        <f t="shared" si="3"/>
        <v>453.8</v>
      </c>
      <c r="S31" s="218">
        <f t="shared" si="4"/>
        <v>1256.16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248.54</v>
      </c>
      <c r="G32" s="221">
        <v>930.0</v>
      </c>
      <c r="H32" s="222">
        <v>894.72</v>
      </c>
      <c r="I32" s="223">
        <v>450.0</v>
      </c>
      <c r="J32" s="222">
        <v>745.61</v>
      </c>
      <c r="K32" s="222">
        <v>500.0</v>
      </c>
      <c r="L32" s="154"/>
      <c r="M32" s="154"/>
      <c r="N32" s="156"/>
      <c r="O32" s="157"/>
      <c r="P32" s="158">
        <f t="shared" si="1"/>
        <v>628.15</v>
      </c>
      <c r="Q32" s="224">
        <f t="shared" si="2"/>
        <v>271.38</v>
      </c>
      <c r="R32" s="160">
        <f t="shared" si="3"/>
        <v>356.77</v>
      </c>
      <c r="S32" s="225">
        <f t="shared" si="4"/>
        <v>899.53</v>
      </c>
    </row>
    <row r="33" ht="24.0" customHeight="1">
      <c r="A33" s="63"/>
      <c r="B33" s="226">
        <v>104.0</v>
      </c>
      <c r="C33" s="227" t="s">
        <v>158</v>
      </c>
      <c r="D33" s="228">
        <v>5.0</v>
      </c>
      <c r="E33" s="229" t="s">
        <v>35</v>
      </c>
      <c r="F33" s="230">
        <v>5815.25</v>
      </c>
      <c r="G33" s="192">
        <v>4200.0</v>
      </c>
      <c r="H33" s="193">
        <v>13084.3</v>
      </c>
      <c r="I33" s="194">
        <v>6000.0</v>
      </c>
      <c r="J33" s="194">
        <v>10903.59</v>
      </c>
      <c r="K33" s="194">
        <v>2350.0</v>
      </c>
      <c r="L33" s="194">
        <v>6396.77</v>
      </c>
      <c r="M33" s="250">
        <f>1.28409*L33</f>
        <v>8214.028389</v>
      </c>
      <c r="N33" s="195">
        <v>589.03</v>
      </c>
      <c r="O33" s="196"/>
      <c r="P33" s="197">
        <f t="shared" si="1"/>
        <v>6394.77</v>
      </c>
      <c r="Q33" s="198">
        <f t="shared" si="2"/>
        <v>3933.26</v>
      </c>
      <c r="R33" s="199">
        <f t="shared" si="3"/>
        <v>2461.51</v>
      </c>
      <c r="S33" s="200">
        <f t="shared" si="4"/>
        <v>10328.03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7269.06</v>
      </c>
      <c r="G34" s="202">
        <v>3780.0</v>
      </c>
      <c r="H34" s="203">
        <v>13084.3</v>
      </c>
      <c r="I34" s="204">
        <v>3000.0</v>
      </c>
      <c r="J34" s="204">
        <v>10903.59</v>
      </c>
      <c r="K34" s="204">
        <v>2702.5</v>
      </c>
      <c r="L34" s="140"/>
      <c r="M34" s="140"/>
      <c r="N34" s="205">
        <v>589.03</v>
      </c>
      <c r="O34" s="143"/>
      <c r="P34" s="144">
        <f t="shared" si="1"/>
        <v>5904.07</v>
      </c>
      <c r="Q34" s="206">
        <f t="shared" si="2"/>
        <v>4652.22</v>
      </c>
      <c r="R34" s="141">
        <f t="shared" si="3"/>
        <v>1251.85</v>
      </c>
      <c r="S34" s="207">
        <f t="shared" si="4"/>
        <v>10556.29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1426.7</v>
      </c>
      <c r="G35" s="210">
        <v>3276.0</v>
      </c>
      <c r="H35" s="211">
        <v>6420.0</v>
      </c>
      <c r="I35" s="211">
        <v>2425.38</v>
      </c>
      <c r="J35" s="211">
        <v>10903.59</v>
      </c>
      <c r="K35" s="211">
        <v>1150.0</v>
      </c>
      <c r="L35" s="212"/>
      <c r="M35" s="212"/>
      <c r="N35" s="213"/>
      <c r="O35" s="214"/>
      <c r="P35" s="215">
        <f t="shared" si="1"/>
        <v>4266.95</v>
      </c>
      <c r="Q35" s="216">
        <f t="shared" si="2"/>
        <v>3763.94</v>
      </c>
      <c r="R35" s="217">
        <f t="shared" si="3"/>
        <v>503.01</v>
      </c>
      <c r="S35" s="218">
        <f t="shared" si="4"/>
        <v>8030.89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1851.16</v>
      </c>
      <c r="G36" s="221">
        <v>3276.0</v>
      </c>
      <c r="H36" s="222">
        <v>6664.17</v>
      </c>
      <c r="I36" s="223">
        <v>2591.62</v>
      </c>
      <c r="J36" s="222">
        <v>5553.48</v>
      </c>
      <c r="K36" s="222">
        <v>1175.0</v>
      </c>
      <c r="L36" s="154"/>
      <c r="M36" s="154"/>
      <c r="N36" s="156"/>
      <c r="O36" s="157"/>
      <c r="P36" s="158">
        <f t="shared" si="1"/>
        <v>3518.57</v>
      </c>
      <c r="Q36" s="224">
        <f t="shared" si="2"/>
        <v>2155.29</v>
      </c>
      <c r="R36" s="160">
        <f t="shared" si="3"/>
        <v>1363.28</v>
      </c>
      <c r="S36" s="225">
        <f t="shared" si="4"/>
        <v>5673.86</v>
      </c>
    </row>
    <row r="37" ht="24.0" customHeight="1">
      <c r="A37" s="63"/>
      <c r="B37" s="226">
        <v>105.0</v>
      </c>
      <c r="C37" s="227" t="s">
        <v>159</v>
      </c>
      <c r="D37" s="228">
        <v>5.0</v>
      </c>
      <c r="E37" s="229" t="s">
        <v>35</v>
      </c>
      <c r="F37" s="230">
        <v>646.13</v>
      </c>
      <c r="G37" s="192">
        <v>1800.0</v>
      </c>
      <c r="H37" s="193">
        <v>1453.78</v>
      </c>
      <c r="I37" s="194">
        <v>1500.0</v>
      </c>
      <c r="J37" s="194">
        <v>1211.49</v>
      </c>
      <c r="K37" s="194">
        <v>1100.0</v>
      </c>
      <c r="L37" s="194">
        <v>710.74</v>
      </c>
      <c r="M37" s="250">
        <f>1.28409*L37</f>
        <v>912.6541266</v>
      </c>
      <c r="N37" s="195">
        <v>589.03</v>
      </c>
      <c r="O37" s="196"/>
      <c r="P37" s="197">
        <f t="shared" si="1"/>
        <v>1102.65</v>
      </c>
      <c r="Q37" s="198">
        <f t="shared" si="2"/>
        <v>424.45</v>
      </c>
      <c r="R37" s="199">
        <f t="shared" si="3"/>
        <v>678.2</v>
      </c>
      <c r="S37" s="200">
        <f t="shared" si="4"/>
        <v>1527.1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807.66</v>
      </c>
      <c r="G38" s="202">
        <v>1620.0</v>
      </c>
      <c r="H38" s="203">
        <v>1453.78</v>
      </c>
      <c r="I38" s="204">
        <v>750.0</v>
      </c>
      <c r="J38" s="204">
        <v>1211.49</v>
      </c>
      <c r="K38" s="204">
        <v>1265.0</v>
      </c>
      <c r="L38" s="140"/>
      <c r="M38" s="140"/>
      <c r="N38" s="205">
        <v>589.03</v>
      </c>
      <c r="O38" s="143"/>
      <c r="P38" s="144">
        <f t="shared" si="1"/>
        <v>1099.57</v>
      </c>
      <c r="Q38" s="206">
        <f t="shared" si="2"/>
        <v>388.22</v>
      </c>
      <c r="R38" s="141">
        <f t="shared" si="3"/>
        <v>711.35</v>
      </c>
      <c r="S38" s="207">
        <f t="shared" si="4"/>
        <v>1487.79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297.71</v>
      </c>
      <c r="G39" s="210">
        <v>1116.0</v>
      </c>
      <c r="H39" s="211">
        <v>1339.68</v>
      </c>
      <c r="I39" s="211">
        <v>750.0</v>
      </c>
      <c r="J39" s="211">
        <v>1116.41</v>
      </c>
      <c r="K39" s="211">
        <v>650.0</v>
      </c>
      <c r="L39" s="212"/>
      <c r="M39" s="212"/>
      <c r="N39" s="213"/>
      <c r="O39" s="214"/>
      <c r="P39" s="215">
        <f t="shared" si="1"/>
        <v>878.3</v>
      </c>
      <c r="Q39" s="216">
        <f t="shared" si="2"/>
        <v>382.55</v>
      </c>
      <c r="R39" s="217">
        <f t="shared" si="3"/>
        <v>495.75</v>
      </c>
      <c r="S39" s="218">
        <f t="shared" si="4"/>
        <v>1260.85</v>
      </c>
    </row>
    <row r="40" ht="24.0" customHeight="1">
      <c r="A40" s="63"/>
      <c r="B40" s="99"/>
      <c r="C40" s="99"/>
      <c r="D40" s="219">
        <v>1.0</v>
      </c>
      <c r="E40" s="220" t="s">
        <v>38</v>
      </c>
      <c r="F40" s="152">
        <v>31.7</v>
      </c>
      <c r="G40" s="221">
        <v>930.0</v>
      </c>
      <c r="H40" s="222">
        <v>786.56</v>
      </c>
      <c r="I40" s="223">
        <v>380.0</v>
      </c>
      <c r="J40" s="222">
        <v>400.0</v>
      </c>
      <c r="K40" s="222">
        <v>350.0</v>
      </c>
      <c r="L40" s="154"/>
      <c r="M40" s="154"/>
      <c r="N40" s="156"/>
      <c r="O40" s="157"/>
      <c r="P40" s="158">
        <f t="shared" si="1"/>
        <v>479.71</v>
      </c>
      <c r="Q40" s="224">
        <f t="shared" si="2"/>
        <v>325.81</v>
      </c>
      <c r="R40" s="160">
        <f t="shared" si="3"/>
        <v>153.9</v>
      </c>
      <c r="S40" s="225">
        <f t="shared" si="4"/>
        <v>805.52</v>
      </c>
    </row>
    <row r="41" ht="24.0" customHeight="1">
      <c r="A41" s="63"/>
      <c r="B41" s="226">
        <v>106.0</v>
      </c>
      <c r="C41" s="227" t="s">
        <v>160</v>
      </c>
      <c r="D41" s="228">
        <v>5.0</v>
      </c>
      <c r="E41" s="229" t="s">
        <v>35</v>
      </c>
      <c r="F41" s="230">
        <v>550.1</v>
      </c>
      <c r="G41" s="192">
        <v>1800.0</v>
      </c>
      <c r="H41" s="193">
        <v>1237.73</v>
      </c>
      <c r="I41" s="194">
        <v>1200.0</v>
      </c>
      <c r="J41" s="194">
        <v>1031.45</v>
      </c>
      <c r="K41" s="194">
        <v>1500.0</v>
      </c>
      <c r="L41" s="194">
        <v>605.11</v>
      </c>
      <c r="M41" s="250">
        <f>1.28409*L41</f>
        <v>777.0156999</v>
      </c>
      <c r="N41" s="195">
        <v>589.03</v>
      </c>
      <c r="O41" s="196"/>
      <c r="P41" s="197">
        <f t="shared" si="1"/>
        <v>1032.27</v>
      </c>
      <c r="Q41" s="198">
        <f t="shared" si="2"/>
        <v>440.89</v>
      </c>
      <c r="R41" s="199">
        <f t="shared" si="3"/>
        <v>591.38</v>
      </c>
      <c r="S41" s="200">
        <f t="shared" si="4"/>
        <v>1473.16</v>
      </c>
    </row>
    <row r="42" ht="24.0" customHeight="1">
      <c r="A42" s="63"/>
      <c r="B42" s="63"/>
      <c r="C42" s="63"/>
      <c r="D42" s="201">
        <v>1.0</v>
      </c>
      <c r="E42" s="137" t="s">
        <v>36</v>
      </c>
      <c r="F42" s="139">
        <v>687.63</v>
      </c>
      <c r="G42" s="202">
        <v>1620.0</v>
      </c>
      <c r="H42" s="203">
        <v>1237.73</v>
      </c>
      <c r="I42" s="204">
        <v>600.0</v>
      </c>
      <c r="J42" s="204">
        <v>1031.45</v>
      </c>
      <c r="K42" s="204">
        <v>1725.0</v>
      </c>
      <c r="L42" s="140"/>
      <c r="M42" s="140"/>
      <c r="N42" s="205">
        <v>589.03</v>
      </c>
      <c r="O42" s="143"/>
      <c r="P42" s="144">
        <f t="shared" si="1"/>
        <v>1070.12</v>
      </c>
      <c r="Q42" s="206">
        <f t="shared" si="2"/>
        <v>476.02</v>
      </c>
      <c r="R42" s="141">
        <f t="shared" si="3"/>
        <v>594.1</v>
      </c>
      <c r="S42" s="207">
        <f t="shared" si="4"/>
        <v>1546.14</v>
      </c>
    </row>
    <row r="43" ht="24.0" customHeight="1">
      <c r="A43" s="63"/>
      <c r="B43" s="63"/>
      <c r="C43" s="63"/>
      <c r="D43" s="208">
        <v>1.0</v>
      </c>
      <c r="E43" s="209" t="s">
        <v>37</v>
      </c>
      <c r="F43" s="191">
        <v>222.69</v>
      </c>
      <c r="G43" s="210">
        <v>1116.0</v>
      </c>
      <c r="H43" s="211">
        <v>1002.09</v>
      </c>
      <c r="I43" s="211">
        <v>650.0</v>
      </c>
      <c r="J43" s="211">
        <v>835.08</v>
      </c>
      <c r="K43" s="211">
        <v>650.0</v>
      </c>
      <c r="L43" s="212"/>
      <c r="M43" s="212"/>
      <c r="N43" s="213"/>
      <c r="O43" s="214"/>
      <c r="P43" s="215">
        <f t="shared" si="1"/>
        <v>745.98</v>
      </c>
      <c r="Q43" s="216">
        <f t="shared" si="2"/>
        <v>317.08</v>
      </c>
      <c r="R43" s="217">
        <f t="shared" si="3"/>
        <v>428.9</v>
      </c>
      <c r="S43" s="218">
        <f t="shared" si="4"/>
        <v>1063.06</v>
      </c>
    </row>
    <row r="44" ht="24.0" customHeight="1">
      <c r="A44" s="63"/>
      <c r="B44" s="99"/>
      <c r="C44" s="99"/>
      <c r="D44" s="219">
        <v>1.0</v>
      </c>
      <c r="E44" s="220" t="s">
        <v>38</v>
      </c>
      <c r="F44" s="152">
        <v>65.46</v>
      </c>
      <c r="G44" s="221">
        <v>930.0</v>
      </c>
      <c r="H44" s="222">
        <v>786.98</v>
      </c>
      <c r="I44" s="223">
        <v>380.0</v>
      </c>
      <c r="J44" s="222">
        <v>400.0</v>
      </c>
      <c r="K44" s="222">
        <v>450.0</v>
      </c>
      <c r="L44" s="154"/>
      <c r="M44" s="154"/>
      <c r="N44" s="156"/>
      <c r="O44" s="157"/>
      <c r="P44" s="158">
        <f t="shared" si="1"/>
        <v>502.07</v>
      </c>
      <c r="Q44" s="224">
        <f t="shared" si="2"/>
        <v>310.79</v>
      </c>
      <c r="R44" s="160">
        <f t="shared" si="3"/>
        <v>191.28</v>
      </c>
      <c r="S44" s="225">
        <f t="shared" si="4"/>
        <v>812.86</v>
      </c>
    </row>
    <row r="45" ht="24.0" customHeight="1">
      <c r="A45" s="63"/>
      <c r="B45" s="226">
        <v>107.0</v>
      </c>
      <c r="C45" s="227" t="s">
        <v>161</v>
      </c>
      <c r="D45" s="228">
        <v>5.0</v>
      </c>
      <c r="E45" s="229" t="s">
        <v>35</v>
      </c>
      <c r="F45" s="230">
        <v>184.94</v>
      </c>
      <c r="G45" s="194">
        <v>1200.0</v>
      </c>
      <c r="H45" s="193"/>
      <c r="I45" s="194"/>
      <c r="J45" s="194">
        <v>346.77</v>
      </c>
      <c r="K45" s="194">
        <v>350.0</v>
      </c>
      <c r="L45" s="194">
        <v>203.44</v>
      </c>
      <c r="M45" s="194">
        <v>261.23</v>
      </c>
      <c r="N45" s="195"/>
      <c r="O45" s="196"/>
      <c r="P45" s="197">
        <f t="shared" si="1"/>
        <v>424.4</v>
      </c>
      <c r="Q45" s="198">
        <f t="shared" si="2"/>
        <v>386.24</v>
      </c>
      <c r="R45" s="199">
        <f t="shared" si="3"/>
        <v>38.16</v>
      </c>
      <c r="S45" s="200">
        <f t="shared" si="4"/>
        <v>810.64</v>
      </c>
    </row>
    <row r="46" ht="24.0" customHeight="1">
      <c r="A46" s="63"/>
      <c r="B46" s="63"/>
      <c r="C46" s="63"/>
      <c r="D46" s="201">
        <v>1.0</v>
      </c>
      <c r="E46" s="137" t="s">
        <v>36</v>
      </c>
      <c r="F46" s="139">
        <v>231.18</v>
      </c>
      <c r="G46" s="204">
        <v>1080.0</v>
      </c>
      <c r="H46" s="203"/>
      <c r="I46" s="204"/>
      <c r="J46" s="204">
        <v>346.77</v>
      </c>
      <c r="K46" s="204">
        <v>402.5</v>
      </c>
      <c r="L46" s="140"/>
      <c r="M46" s="140"/>
      <c r="N46" s="205"/>
      <c r="O46" s="143"/>
      <c r="P46" s="144">
        <f t="shared" si="1"/>
        <v>515.11</v>
      </c>
      <c r="Q46" s="206">
        <f t="shared" si="2"/>
        <v>383.29</v>
      </c>
      <c r="R46" s="141">
        <f t="shared" si="3"/>
        <v>131.82</v>
      </c>
      <c r="S46" s="207">
        <f t="shared" si="4"/>
        <v>898.4</v>
      </c>
    </row>
    <row r="47" ht="24.0" customHeight="1">
      <c r="A47" s="63"/>
      <c r="B47" s="63"/>
      <c r="C47" s="63"/>
      <c r="D47" s="208">
        <v>1.0</v>
      </c>
      <c r="E47" s="209" t="s">
        <v>37</v>
      </c>
      <c r="F47" s="191">
        <v>92.47</v>
      </c>
      <c r="G47" s="253">
        <v>930.0</v>
      </c>
      <c r="H47" s="211"/>
      <c r="I47" s="211"/>
      <c r="J47" s="211">
        <v>346.77</v>
      </c>
      <c r="K47" s="211">
        <v>350.0</v>
      </c>
      <c r="L47" s="212"/>
      <c r="M47" s="212"/>
      <c r="N47" s="213"/>
      <c r="O47" s="214"/>
      <c r="P47" s="215">
        <f t="shared" si="1"/>
        <v>429.81</v>
      </c>
      <c r="Q47" s="216">
        <f t="shared" si="2"/>
        <v>354.61</v>
      </c>
      <c r="R47" s="217">
        <f t="shared" si="3"/>
        <v>75.2</v>
      </c>
      <c r="S47" s="218">
        <f t="shared" si="4"/>
        <v>784.42</v>
      </c>
    </row>
    <row r="48" ht="24.0" customHeight="1">
      <c r="A48" s="99"/>
      <c r="B48" s="99"/>
      <c r="C48" s="99"/>
      <c r="D48" s="219">
        <v>1.0</v>
      </c>
      <c r="E48" s="220" t="s">
        <v>38</v>
      </c>
      <c r="F48" s="152">
        <v>0.0</v>
      </c>
      <c r="G48" s="223">
        <v>0.0</v>
      </c>
      <c r="H48" s="222"/>
      <c r="I48" s="223"/>
      <c r="J48" s="222">
        <v>0.0</v>
      </c>
      <c r="K48" s="222">
        <v>0.0</v>
      </c>
      <c r="L48" s="154"/>
      <c r="M48" s="154"/>
      <c r="N48" s="156"/>
      <c r="O48" s="157"/>
      <c r="P48" s="158" t="str">
        <f t="shared" si="1"/>
        <v/>
      </c>
      <c r="Q48" s="224" t="str">
        <f t="shared" si="2"/>
        <v/>
      </c>
      <c r="R48" s="160" t="str">
        <f t="shared" si="3"/>
        <v/>
      </c>
      <c r="S48" s="225" t="str">
        <f t="shared" si="4"/>
        <v/>
      </c>
    </row>
    <row r="49" ht="13.5" customHeight="1">
      <c r="A49" s="100"/>
      <c r="B49" s="101"/>
      <c r="C49" s="102"/>
      <c r="D49" s="110"/>
      <c r="E49" s="110"/>
      <c r="F49" s="231"/>
      <c r="G49" s="232"/>
      <c r="H49" s="100"/>
      <c r="I49" s="100"/>
      <c r="J49" s="231"/>
      <c r="K49" s="231"/>
      <c r="L49" s="232"/>
      <c r="M49" s="100"/>
      <c r="N49" s="100"/>
      <c r="O49" s="100"/>
      <c r="P49" s="100"/>
      <c r="Q49" s="100"/>
      <c r="R49" s="100"/>
      <c r="S49" s="100"/>
    </row>
    <row r="50" ht="13.5" customHeight="1">
      <c r="B50" s="108"/>
      <c r="C50" s="109"/>
      <c r="D50" s="110"/>
      <c r="E50" s="110"/>
      <c r="G50" s="112"/>
      <c r="L50" s="112"/>
    </row>
    <row r="51" ht="25.5" customHeight="1">
      <c r="A51" s="113" t="s">
        <v>15</v>
      </c>
      <c r="B51" s="114" t="s">
        <v>16</v>
      </c>
      <c r="C51" s="115" t="s">
        <v>17</v>
      </c>
      <c r="D51" s="233" t="s">
        <v>18</v>
      </c>
      <c r="E51" s="117" t="s">
        <v>19</v>
      </c>
      <c r="F51" s="116" t="s">
        <v>20</v>
      </c>
      <c r="G51" s="116" t="s">
        <v>21</v>
      </c>
      <c r="H51" s="116" t="s">
        <v>22</v>
      </c>
      <c r="I51" s="116" t="s">
        <v>23</v>
      </c>
      <c r="J51" s="116" t="s">
        <v>24</v>
      </c>
      <c r="K51" s="235" t="s">
        <v>26</v>
      </c>
      <c r="L51" s="234" t="s">
        <v>27</v>
      </c>
      <c r="M51" s="235" t="s">
        <v>28</v>
      </c>
      <c r="N51" s="119" t="s">
        <v>29</v>
      </c>
      <c r="O51" s="114" t="s">
        <v>89</v>
      </c>
      <c r="P51" s="120" t="s">
        <v>72</v>
      </c>
      <c r="Q51" s="121"/>
      <c r="R51" s="122" t="s">
        <v>73</v>
      </c>
      <c r="S51" s="4"/>
    </row>
    <row r="52" ht="24.0" customHeight="1">
      <c r="A52" s="226">
        <v>7.0</v>
      </c>
      <c r="B52" s="226">
        <f t="shared" ref="B52:E52" si="5">B5</f>
        <v>97</v>
      </c>
      <c r="C52" s="236" t="str">
        <f t="shared" si="5"/>
        <v>Barretos
Av. Centenário da Abolição, 1300</v>
      </c>
      <c r="D52" s="237">
        <f t="shared" si="5"/>
        <v>5</v>
      </c>
      <c r="E52" s="127" t="str">
        <f t="shared" si="5"/>
        <v>Desinsetização Semestral</v>
      </c>
      <c r="F52" s="128">
        <f>IF('Circunscrição VII'!F5&gt;0,IF(AND('Circunscrição VII'!$R5&lt;='Circunscrição VII'!F5,'Circunscrição VII'!F5&lt;='Circunscrição VII'!$S5),'Circunscrição VII'!F5,"excluído*"),"")</f>
        <v>3163.83</v>
      </c>
      <c r="G52" s="129">
        <f>IF('Circunscrição VII'!G5&gt;0,IF(AND('Circunscrição VII'!$R5&lt;='Circunscrição VII'!G5,'Circunscrição VII'!G5&lt;='Circunscrição VII'!$S5),'Circunscrição VII'!G5,"excluído*"),"")</f>
        <v>3450</v>
      </c>
      <c r="H52" s="129" t="str">
        <f>IF('Circunscrição VII'!H5&gt;0,IF(AND('Circunscrição VII'!$R5&lt;='Circunscrição VII'!H5,'Circunscrição VII'!H5&lt;='Circunscrição VII'!$S5),'Circunscrição VII'!H5,"excluído*"),"")</f>
        <v>excluído*</v>
      </c>
      <c r="I52" s="128">
        <f>IF('Circunscrição VII'!I5&gt;0,IF(AND('Circunscrição VII'!$R5&lt;='Circunscrição VII'!I5,'Circunscrição VII'!I5&lt;='Circunscrição VII'!$S5),'Circunscrição VII'!I5,"excluído*"),"")</f>
        <v>3600</v>
      </c>
      <c r="J52" s="128" t="str">
        <f>IF('Circunscrição VII'!J5&gt;0,IF(AND('Circunscrição VII'!$R5&lt;='Circunscrição VII'!J5,'Circunscrição VII'!J5&lt;='Circunscrição VII'!$S5),'Circunscrição VII'!J5,"excluído*"),"")</f>
        <v>excluído*</v>
      </c>
      <c r="K52" s="128" t="str">
        <f>IF('Circunscrição VII'!K5&gt;0,IF(AND('Circunscrição VII'!$R5&lt;='Circunscrição VII'!K5,'Circunscrição VII'!K5&lt;='Circunscrição VII'!$S5),'Circunscrição VII'!K5,"excluído*"),"")</f>
        <v>excluído*</v>
      </c>
      <c r="L52" s="130">
        <f>IF('Circunscrição VII'!L5&gt;0,IF(AND('Circunscrição VII'!$R5&lt;='Circunscrição VII'!L5,'Circunscrição VII'!L5&lt;='Circunscrição VII'!$S5),'Circunscrição VII'!L5,"excluído*"),"")</f>
        <v>3480.22</v>
      </c>
      <c r="M52" s="131">
        <f>IF('Circunscrição VII'!M5&gt;0,IF(AND('Circunscrição VII'!$R5&lt;='Circunscrição VII'!M5,'Circunscrição VII'!M5&lt;='Circunscrição VII'!$S5),'Circunscrição VII'!M5,"excluído*"),"")</f>
        <v>4468.9157</v>
      </c>
      <c r="N52" s="132" t="str">
        <f>IF('Circunscrição VII'!N5&gt;0,IF(AND('Circunscrição VII'!$R5&lt;='Circunscrição VII'!N5,'Circunscrição VII'!N5&lt;='Circunscrição VII'!$S5),'Circunscrição VII'!N5,"excluído*"),"")</f>
        <v>excluído*</v>
      </c>
      <c r="O52" s="133" t="str">
        <f>IF('Circunscrição VII'!O5&gt;0,IF(AND('Circunscrição VII'!$R5&lt;='Circunscrição VII'!O5,'Circunscrição VII'!O5&lt;='Circunscrição VII'!$S5),'Circunscrição VII'!O5,"excluído*"),"")</f>
        <v/>
      </c>
      <c r="P52" s="134">
        <f t="shared" ref="P52:P95" si="7">IF(SUM(F52:O52)&gt;0,ROUND(AVERAGE(F52:O52),2),"")</f>
        <v>3632.59</v>
      </c>
      <c r="R52" s="131">
        <f t="shared" ref="R52:R95" si="8">IF(P52&lt;&gt;"",P52*D52,"")</f>
        <v>18162.95</v>
      </c>
      <c r="S52" s="135"/>
    </row>
    <row r="53" ht="24.0" customHeight="1">
      <c r="A53" s="63"/>
      <c r="B53" s="63"/>
      <c r="C53" s="63"/>
      <c r="D53" s="238">
        <f t="shared" ref="D53:E53" si="6">D6</f>
        <v>1</v>
      </c>
      <c r="E53" s="137" t="str">
        <f t="shared" si="6"/>
        <v>Desinsetização Extraordinária</v>
      </c>
      <c r="F53" s="138">
        <f>IF('Circunscrição VII'!F6&gt;0,IF(AND('Circunscrição VII'!$R6&lt;='Circunscrição VII'!F6,'Circunscrição VII'!F6&lt;='Circunscrição VII'!$S6),'Circunscrição VII'!F6,"excluído*"),"")</f>
        <v>3954.79</v>
      </c>
      <c r="G53" s="138">
        <f>IF('Circunscrição VII'!G6&gt;0,IF(AND('Circunscrição VII'!$R6&lt;='Circunscrição VII'!G6,'Circunscrição VII'!G6&lt;='Circunscrição VII'!$S6),'Circunscrição VII'!G6,"excluído*"),"")</f>
        <v>3105</v>
      </c>
      <c r="H53" s="138" t="str">
        <f>IF('Circunscrição VII'!H6&gt;0,IF(AND('Circunscrição VII'!$R6&lt;='Circunscrição VII'!H6,'Circunscrição VII'!H6&lt;='Circunscrição VII'!$S6),'Circunscrição VII'!H6,"excluído*"),"")</f>
        <v>excluído*</v>
      </c>
      <c r="I53" s="138">
        <f>IF('Circunscrição VII'!I6&gt;0,IF(AND('Circunscrição VII'!$R6&lt;='Circunscrição VII'!I6,'Circunscrição VII'!I6&lt;='Circunscrição VII'!$S6),'Circunscrição VII'!I6,"excluído*"),"")</f>
        <v>1800</v>
      </c>
      <c r="J53" s="139" t="str">
        <f>IF('Circunscrição VII'!J6&gt;0,IF(AND('Circunscrição VII'!$R6&lt;='Circunscrição VII'!J6,'Circunscrição VII'!J6&lt;='Circunscrição VII'!$S6),'Circunscrição VII'!J6,"excluído*"),"")</f>
        <v>excluído*</v>
      </c>
      <c r="K53" s="139">
        <f>IF('Circunscrição VII'!K6&gt;0,IF(AND('Circunscrição VII'!$R6&lt;='Circunscrição VII'!K6,'Circunscrição VII'!K6&lt;='Circunscrição VII'!$S6),'Circunscrição VII'!K6,"excluído*"),"")</f>
        <v>1725</v>
      </c>
      <c r="L53" s="140" t="str">
        <f>IF('Circunscrição VII'!L6&gt;0,IF(AND('Circunscrição VII'!$R6&lt;='Circunscrição VII'!L6,'Circunscrição VII'!L6&lt;='Circunscrição VII'!$S6),'Circunscrição VII'!L6,"excluído*"),"")</f>
        <v/>
      </c>
      <c r="M53" s="141" t="str">
        <f>IF('Circunscrição VII'!M6&gt;0,IF(AND('Circunscrição VII'!$R6&lt;='Circunscrição VII'!M6,'Circunscrição VII'!M6&lt;='Circunscrição VII'!$S6),'Circunscrição VII'!M6,"excluído*"),"")</f>
        <v/>
      </c>
      <c r="N53" s="142" t="str">
        <f>IF('Circunscrição VII'!N6&gt;0,IF(AND('Circunscrição VII'!$R6&lt;='Circunscrição VII'!N6,'Circunscrição VII'!N6&lt;='Circunscrição VII'!$S6),'Circunscrição VII'!N6,"excluído*"),"")</f>
        <v>excluído*</v>
      </c>
      <c r="O53" s="143" t="str">
        <f>IF('Circunscrição VII'!O6&gt;0,IF(AND('Circunscrição VII'!$R6&lt;='Circunscrição VII'!O6,'Circunscrição VII'!O6&lt;='Circunscrição VII'!$S6),'Circunscrição VII'!O6,"excluído*"),"")</f>
        <v/>
      </c>
      <c r="P53" s="144">
        <f t="shared" si="7"/>
        <v>2646.2</v>
      </c>
      <c r="R53" s="141">
        <f t="shared" si="8"/>
        <v>2646.2</v>
      </c>
      <c r="S53" s="145"/>
    </row>
    <row r="54" ht="24.0" customHeight="1">
      <c r="A54" s="63"/>
      <c r="B54" s="63"/>
      <c r="C54" s="63"/>
      <c r="D54" s="176">
        <f t="shared" ref="D54:E54" si="9">D7</f>
        <v>1</v>
      </c>
      <c r="E54" s="127" t="str">
        <f t="shared" si="9"/>
        <v>Sanitização Interna</v>
      </c>
      <c r="F54" s="128" t="str">
        <f>IF('Circunscrição VII'!F7&gt;0,IF(AND('Circunscrição VII'!$R7&lt;='Circunscrição VII'!F7,'Circunscrição VII'!F7&lt;='Circunscrição VII'!$S7),'Circunscrição VII'!F7,"excluído*"),"")</f>
        <v>excluído*</v>
      </c>
      <c r="G54" s="129">
        <f>IF('Circunscrição VII'!G7&gt;0,IF(AND('Circunscrição VII'!$R7&lt;='Circunscrição VII'!G7,'Circunscrição VII'!G7&lt;='Circunscrição VII'!$S7),'Circunscrição VII'!G7,"excluído*"),"")</f>
        <v>1476</v>
      </c>
      <c r="H54" s="128" t="str">
        <f>IF('Circunscrição VII'!H7&gt;0,IF(AND('Circunscrição VII'!$R7&lt;='Circunscrição VII'!H7,'Circunscrição VII'!H7&lt;='Circunscrição VII'!$S7),'Circunscrição VII'!H7,"excluído*"),"")</f>
        <v>excluído*</v>
      </c>
      <c r="I54" s="128">
        <f>IF('Circunscrição VII'!I7&gt;0,IF(AND('Circunscrição VII'!$R7&lt;='Circunscrição VII'!I7,'Circunscrição VII'!I7&lt;='Circunscrição VII'!$S7),'Circunscrição VII'!I7,"excluído*"),"")</f>
        <v>767.69</v>
      </c>
      <c r="J54" s="128">
        <f>IF('Circunscrição VII'!J7&gt;0,IF(AND('Circunscrição VII'!$R7&lt;='Circunscrição VII'!J7,'Circunscrição VII'!J7&lt;='Circunscrição VII'!$S7),'Circunscrição VII'!J7,"excluído*"),"")</f>
        <v>1693.44</v>
      </c>
      <c r="K54" s="128">
        <f>IF('Circunscrição VII'!K7&gt;0,IF(AND('Circunscrição VII'!$R7&lt;='Circunscrição VII'!K7,'Circunscrição VII'!K7&lt;='Circunscrição VII'!$S7),'Circunscrição VII'!K7,"excluído*"),"")</f>
        <v>750</v>
      </c>
      <c r="L54" s="130" t="str">
        <f>IF('Circunscrição VII'!L7&gt;0,IF(AND('Circunscrição VII'!$R7&lt;='Circunscrição VII'!L7,'Circunscrição VII'!L7&lt;='Circunscrição VII'!$S7),'Circunscrição VII'!L7,"excluído*"),"")</f>
        <v/>
      </c>
      <c r="M54" s="147" t="str">
        <f>IF('Circunscrição VII'!M7&gt;0,IF(AND('Circunscrição VII'!$R7&lt;='Circunscrição VII'!M7,'Circunscrição VII'!M7&lt;='Circunscrição VII'!$S7),'Circunscrição VII'!M7,"excluído*"),"")</f>
        <v/>
      </c>
      <c r="N54" s="148" t="str">
        <f>IF('Circunscrição VII'!N7&gt;0,IF(AND('Circunscrição VII'!$R7&lt;='Circunscrição VII'!N7,'Circunscrição VII'!N7&lt;='Circunscrição VII'!$S7),'Circunscrição VII'!N7,"excluído*"),"")</f>
        <v/>
      </c>
      <c r="O54" s="149" t="str">
        <f>IF('Circunscrição VII'!O7&gt;0,IF(AND('Circunscrição VII'!$R7&lt;='Circunscrição VII'!O7,'Circunscrição VII'!O7&lt;='Circunscrição VII'!$S7),'Circunscrição VII'!O7,"excluído*"),"")</f>
        <v/>
      </c>
      <c r="P54" s="134">
        <f t="shared" si="7"/>
        <v>1171.78</v>
      </c>
      <c r="R54" s="131">
        <f t="shared" si="8"/>
        <v>1171.78</v>
      </c>
      <c r="S54" s="135"/>
    </row>
    <row r="55" ht="24.0" customHeight="1">
      <c r="A55" s="63"/>
      <c r="B55" s="99"/>
      <c r="C55" s="99"/>
      <c r="D55" s="239">
        <f t="shared" ref="D55:E55" si="10">D8</f>
        <v>1</v>
      </c>
      <c r="E55" s="151" t="str">
        <f t="shared" si="10"/>
        <v>Sanitização Externa</v>
      </c>
      <c r="F55" s="152">
        <f>IF('Circunscrição VII'!F8&gt;0,IF(AND('Circunscrição VII'!$R8&lt;='Circunscrição VII'!F8,'Circunscrição VII'!F8&lt;='Circunscrição VII'!$S8),'Circunscrição VII'!F8,"excluído*"),"")</f>
        <v>1412.92</v>
      </c>
      <c r="G55" s="153">
        <f>IF('Circunscrição VII'!G8&gt;0,IF(AND('Circunscrição VII'!$R8&lt;='Circunscrição VII'!G8,'Circunscrição VII'!G8&lt;='Circunscrição VII'!$S8),'Circunscrição VII'!G8,"excluído*"),"")</f>
        <v>2556</v>
      </c>
      <c r="H55" s="152" t="str">
        <f>IF('Circunscrição VII'!H8&gt;0,IF(AND('Circunscrição VII'!$R8&lt;='Circunscrição VII'!H8,'Circunscrição VII'!H8&lt;='Circunscrição VII'!$S8),'Circunscrição VII'!H8,"excluído*"),"")</f>
        <v>excluído*</v>
      </c>
      <c r="I55" s="153">
        <f>IF('Circunscrição VII'!I8&gt;0,IF(AND('Circunscrição VII'!$R8&lt;='Circunscrição VII'!I8,'Circunscrição VII'!I8&lt;='Circunscrição VII'!$S8),'Circunscrição VII'!I8,"excluído*"),"")</f>
        <v>1978.08</v>
      </c>
      <c r="J55" s="152">
        <f>IF('Circunscrição VII'!J8&gt;0,IF(AND('Circunscrição VII'!$R8&lt;='Circunscrição VII'!J8,'Circunscrição VII'!J8&lt;='Circunscrição VII'!$S8),'Circunscrição VII'!J8,"excluído*"),"")</f>
        <v>4238.75</v>
      </c>
      <c r="K55" s="152" t="str">
        <f>IF('Circunscrição VII'!K8&gt;0,IF(AND('Circunscrição VII'!$R8&lt;='Circunscrição VII'!K8,'Circunscrição VII'!K8&lt;='Circunscrição VII'!$S8),'Circunscrição VII'!K8,"excluído*"),"")</f>
        <v>excluído*</v>
      </c>
      <c r="L55" s="154" t="str">
        <f>IF('Circunscrição VII'!L8&gt;0,IF(AND('Circunscrição VII'!$R8&lt;='Circunscrição VII'!L8,'Circunscrição VII'!L8&lt;='Circunscrição VII'!$S8),'Circunscrição VII'!L8,"excluído*"),"")</f>
        <v/>
      </c>
      <c r="M55" s="155" t="str">
        <f>IF('Circunscrição VII'!M8&gt;0,IF(AND('Circunscrição VII'!$R8&lt;='Circunscrição VII'!M8,'Circunscrição VII'!M8&lt;='Circunscrição VII'!$S8),'Circunscrição VII'!M8,"excluído*"),"")</f>
        <v/>
      </c>
      <c r="N55" s="156" t="str">
        <f>IF('Circunscrição VII'!N8&gt;0,IF(AND('Circunscrição VII'!$R8&lt;='Circunscrição VII'!N8,'Circunscrição VII'!N8&lt;='Circunscrição VII'!$S8),'Circunscrição VII'!N8,"excluído*"),"")</f>
        <v/>
      </c>
      <c r="O55" s="157" t="str">
        <f>IF('Circunscrição VII'!O8&gt;0,IF(AND('Circunscrição VII'!$R8&lt;='Circunscrição VII'!O8,'Circunscrição VII'!O8&lt;='Circunscrição VII'!$S8),'Circunscrição VII'!O8,"excluído*"),"")</f>
        <v/>
      </c>
      <c r="P55" s="158">
        <f t="shared" si="7"/>
        <v>2546.44</v>
      </c>
      <c r="Q55" s="159"/>
      <c r="R55" s="160">
        <f t="shared" si="8"/>
        <v>2546.44</v>
      </c>
      <c r="S55" s="161"/>
    </row>
    <row r="56" ht="24.0" customHeight="1">
      <c r="A56" s="63"/>
      <c r="B56" s="226">
        <f t="shared" ref="B56:E56" si="11">B9</f>
        <v>98</v>
      </c>
      <c r="C56" s="236" t="str">
        <f t="shared" si="11"/>
        <v>Catanduva
Rua Recife, 585 </v>
      </c>
      <c r="D56" s="240">
        <f t="shared" si="11"/>
        <v>5</v>
      </c>
      <c r="E56" s="163" t="str">
        <f t="shared" si="11"/>
        <v>Desinsetização Semestral</v>
      </c>
      <c r="F56" s="164">
        <f>IF('Circunscrição VII'!F9&gt;0,IF(AND('Circunscrição VII'!$R9&lt;='Circunscrição VII'!F9,'Circunscrição VII'!F9&lt;='Circunscrição VII'!$S9),'Circunscrição VII'!F9,"excluído*"),"")</f>
        <v>2731.24</v>
      </c>
      <c r="G56" s="165">
        <f>IF('Circunscrição VII'!G9&gt;0,IF(AND('Circunscrição VII'!$R9&lt;='Circunscrição VII'!G9,'Circunscrição VII'!G9&lt;='Circunscrição VII'!$S9),'Circunscrição VII'!G9,"excluído*"),"")</f>
        <v>3450</v>
      </c>
      <c r="H56" s="165" t="str">
        <f>IF('Circunscrição VII'!H9&gt;0,IF(AND('Circunscrição VII'!$R9&lt;='Circunscrição VII'!H9,'Circunscrição VII'!H9&lt;='Circunscrição VII'!$S9),'Circunscrição VII'!H9,"excluído*"),"")</f>
        <v>excluído*</v>
      </c>
      <c r="I56" s="164">
        <f>IF('Circunscrição VII'!I9&gt;0,IF(AND('Circunscrição VII'!$R9&lt;='Circunscrição VII'!I9,'Circunscrição VII'!I9&lt;='Circunscrição VII'!$S9),'Circunscrição VII'!I9,"excluído*"),"")</f>
        <v>3600</v>
      </c>
      <c r="J56" s="164" t="str">
        <f>IF('Circunscrição VII'!J9&gt;0,IF(AND('Circunscrição VII'!$R9&lt;='Circunscrição VII'!J9,'Circunscrição VII'!J9&lt;='Circunscrição VII'!$S9),'Circunscrição VII'!J9,"excluído*"),"")</f>
        <v>excluído*</v>
      </c>
      <c r="K56" s="164" t="str">
        <f>IF('Circunscrição VII'!K9&gt;0,IF(AND('Circunscrição VII'!$R9&lt;='Circunscrição VII'!K9,'Circunscrição VII'!K9&lt;='Circunscrição VII'!$S9),'Circunscrição VII'!K9,"excluído*"),"")</f>
        <v>excluído*</v>
      </c>
      <c r="L56" s="166">
        <f>IF('Circunscrição VII'!L9&gt;0,IF(AND('Circunscrição VII'!$R9&lt;='Circunscrição VII'!L9,'Circunscrição VII'!L9&lt;='Circunscrição VII'!$S9),'Circunscrição VII'!L9,"excluído*"),"")</f>
        <v>3004.36</v>
      </c>
      <c r="M56" s="167">
        <f>IF('Circunscrição VII'!M9&gt;0,IF(AND('Circunscrição VII'!$R9&lt;='Circunscrição VII'!M9,'Circunscrição VII'!M9&lt;='Circunscrição VII'!$S9),'Circunscrição VII'!M9,"excluído*"),"")</f>
        <v>3857.868632</v>
      </c>
      <c r="N56" s="168" t="str">
        <f>IF('Circunscrição VII'!N9&gt;0,IF(AND('Circunscrição VII'!$R9&lt;='Circunscrição VII'!N9,'Circunscrição VII'!N9&lt;='Circunscrição VII'!$S9),'Circunscrição VII'!N9,"excluído*"),"")</f>
        <v>excluído*</v>
      </c>
      <c r="O56" s="169" t="str">
        <f>IF('Circunscrição VII'!O9&gt;0,IF(AND('Circunscrição VII'!$R9&lt;='Circunscrição VII'!O9,'Circunscrição VII'!O9&lt;='Circunscrição VII'!$S9),'Circunscrição VII'!O9,"excluído*"),"")</f>
        <v/>
      </c>
      <c r="P56" s="170">
        <f t="shared" si="7"/>
        <v>3328.69</v>
      </c>
      <c r="Q56" s="171"/>
      <c r="R56" s="167">
        <f t="shared" si="8"/>
        <v>16643.45</v>
      </c>
      <c r="S56" s="172"/>
    </row>
    <row r="57" ht="24.0" customHeight="1">
      <c r="A57" s="63"/>
      <c r="B57" s="63"/>
      <c r="C57" s="63"/>
      <c r="D57" s="238">
        <f t="shared" ref="D57:E57" si="12">D10</f>
        <v>1</v>
      </c>
      <c r="E57" s="137" t="str">
        <f t="shared" si="12"/>
        <v>Desinsetização Extraordinária</v>
      </c>
      <c r="F57" s="138">
        <f>IF('Circunscrição VII'!F10&gt;0,IF(AND('Circunscrição VII'!$R10&lt;='Circunscrição VII'!F10,'Circunscrição VII'!F10&lt;='Circunscrição VII'!$S10),'Circunscrição VII'!F10,"excluído*"),"")</f>
        <v>3414.05</v>
      </c>
      <c r="G57" s="138">
        <f>IF('Circunscrição VII'!G10&gt;0,IF(AND('Circunscrição VII'!$R10&lt;='Circunscrição VII'!G10,'Circunscrição VII'!G10&lt;='Circunscrição VII'!$S10),'Circunscrição VII'!G10,"excluído*"),"")</f>
        <v>3105</v>
      </c>
      <c r="H57" s="138" t="str">
        <f>IF('Circunscrição VII'!H10&gt;0,IF(AND('Circunscrição VII'!$R10&lt;='Circunscrição VII'!H10,'Circunscrição VII'!H10&lt;='Circunscrição VII'!$S10),'Circunscrição VII'!H10,"excluído*"),"")</f>
        <v>excluído*</v>
      </c>
      <c r="I57" s="138">
        <f>IF('Circunscrição VII'!I10&gt;0,IF(AND('Circunscrição VII'!$R10&lt;='Circunscrição VII'!I10,'Circunscrição VII'!I10&lt;='Circunscrição VII'!$S10),'Circunscrição VII'!I10,"excluído*"),"")</f>
        <v>1800</v>
      </c>
      <c r="J57" s="139" t="str">
        <f>IF('Circunscrição VII'!J10&gt;0,IF(AND('Circunscrição VII'!$R10&lt;='Circunscrição VII'!J10,'Circunscrição VII'!J10&lt;='Circunscrição VII'!$S10),'Circunscrição VII'!J10,"excluído*"),"")</f>
        <v>excluído*</v>
      </c>
      <c r="K57" s="139">
        <f>IF('Circunscrição VII'!K10&gt;0,IF(AND('Circunscrição VII'!$R10&lt;='Circunscrição VII'!K10,'Circunscrição VII'!K10&lt;='Circunscrição VII'!$S10),'Circunscrição VII'!K10,"excluído*"),"")</f>
        <v>1725</v>
      </c>
      <c r="L57" s="140" t="str">
        <f>IF('Circunscrição VII'!L10&gt;0,IF(AND('Circunscrição VII'!$R10&lt;='Circunscrição VII'!L10,'Circunscrição VII'!L10&lt;='Circunscrição VII'!$S10),'Circunscrição VII'!L10,"excluído*"),"")</f>
        <v/>
      </c>
      <c r="M57" s="141" t="str">
        <f>IF('Circunscrição VII'!M10&gt;0,IF(AND('Circunscrição VII'!$R10&lt;='Circunscrição VII'!M10,'Circunscrição VII'!M10&lt;='Circunscrição VII'!$S10),'Circunscrição VII'!M10,"excluído*"),"")</f>
        <v/>
      </c>
      <c r="N57" s="142" t="str">
        <f>IF('Circunscrição VII'!N10&gt;0,IF(AND('Circunscrição VII'!$R10&lt;='Circunscrição VII'!N10,'Circunscrição VII'!N10&lt;='Circunscrição VII'!$S10),'Circunscrição VII'!N10,"excluído*"),"")</f>
        <v>excluído*</v>
      </c>
      <c r="O57" s="143" t="str">
        <f>IF('Circunscrição VII'!O10&gt;0,IF(AND('Circunscrição VII'!$R10&lt;='Circunscrição VII'!O10,'Circunscrição VII'!O10&lt;='Circunscrição VII'!$S10),'Circunscrição VII'!O10,"excluído*"),"")</f>
        <v/>
      </c>
      <c r="P57" s="144">
        <f t="shared" si="7"/>
        <v>2511.01</v>
      </c>
      <c r="R57" s="141">
        <f t="shared" si="8"/>
        <v>2511.01</v>
      </c>
      <c r="S57" s="145"/>
    </row>
    <row r="58" ht="24.0" customHeight="1">
      <c r="A58" s="63"/>
      <c r="B58" s="63"/>
      <c r="C58" s="63"/>
      <c r="D58" s="176">
        <f t="shared" ref="D58:E58" si="13">D11</f>
        <v>1</v>
      </c>
      <c r="E58" s="127" t="str">
        <f t="shared" si="13"/>
        <v>Sanitização Interna</v>
      </c>
      <c r="F58" s="128">
        <f>IF('Circunscrição VII'!F11&gt;0,IF(AND('Circunscrição VII'!$R11&lt;='Circunscrição VII'!F11,'Circunscrição VII'!F11&lt;='Circunscrição VII'!$S11),'Circunscrição VII'!F11,"excluído*"),"")</f>
        <v>1328.54</v>
      </c>
      <c r="G58" s="129">
        <f>IF('Circunscrição VII'!G11&gt;0,IF(AND('Circunscrição VII'!$R11&lt;='Circunscrição VII'!G11,'Circunscrição VII'!G11&lt;='Circunscrição VII'!$S11),'Circunscrição VII'!G11,"excluído*"),"")</f>
        <v>2916</v>
      </c>
      <c r="H58" s="128" t="str">
        <f>IF('Circunscrição VII'!H11&gt;0,IF(AND('Circunscrição VII'!$R11&lt;='Circunscrição VII'!H11,'Circunscrição VII'!H11&lt;='Circunscrição VII'!$S11),'Circunscrição VII'!H11,"excluído*"),"")</f>
        <v>excluído*</v>
      </c>
      <c r="I58" s="128">
        <f>IF('Circunscrição VII'!I11&gt;0,IF(AND('Circunscrição VII'!$R11&lt;='Circunscrição VII'!I11,'Circunscrição VII'!I11&lt;='Circunscrição VII'!$S11),'Circunscrição VII'!I11,"excluído*"),"")</f>
        <v>2258.52</v>
      </c>
      <c r="J58" s="128">
        <f>IF('Circunscrição VII'!J11&gt;0,IF(AND('Circunscrição VII'!$R11&lt;='Circunscrição VII'!J11,'Circunscrição VII'!J11&lt;='Circunscrição VII'!$S11),'Circunscrição VII'!J11,"excluído*"),"")</f>
        <v>4982.03</v>
      </c>
      <c r="K58" s="128">
        <f>IF('Circunscrição VII'!K11&gt;0,IF(AND('Circunscrição VII'!$R11&lt;='Circunscrição VII'!K11,'Circunscrição VII'!K11&lt;='Circunscrição VII'!$S11),'Circunscrição VII'!K11,"excluído*"),"")</f>
        <v>1150</v>
      </c>
      <c r="L58" s="130" t="str">
        <f>IF('Circunscrição VII'!L11&gt;0,IF(AND('Circunscrição VII'!$R11&lt;='Circunscrição VII'!L11,'Circunscrição VII'!L11&lt;='Circunscrição VII'!$S11),'Circunscrição VII'!L11,"excluído*"),"")</f>
        <v/>
      </c>
      <c r="M58" s="147" t="str">
        <f>IF('Circunscrição VII'!M11&gt;0,IF(AND('Circunscrição VII'!$R11&lt;='Circunscrição VII'!M11,'Circunscrição VII'!M11&lt;='Circunscrição VII'!$S11),'Circunscrição VII'!M11,"excluído*"),"")</f>
        <v/>
      </c>
      <c r="N58" s="148" t="str">
        <f>IF('Circunscrição VII'!N11&gt;0,IF(AND('Circunscrição VII'!$R11&lt;='Circunscrição VII'!N11,'Circunscrição VII'!N11&lt;='Circunscrição VII'!$S11),'Circunscrição VII'!N11,"excluído*"),"")</f>
        <v/>
      </c>
      <c r="O58" s="149" t="str">
        <f>IF('Circunscrição VII'!O11&gt;0,IF(AND('Circunscrição VII'!$R11&lt;='Circunscrição VII'!O11,'Circunscrição VII'!O11&lt;='Circunscrição VII'!$S11),'Circunscrição VII'!O11,"excluído*"),"")</f>
        <v/>
      </c>
      <c r="P58" s="134">
        <f t="shared" si="7"/>
        <v>2527.02</v>
      </c>
      <c r="R58" s="131">
        <f t="shared" si="8"/>
        <v>2527.02</v>
      </c>
      <c r="S58" s="135"/>
    </row>
    <row r="59" ht="24.0" customHeight="1">
      <c r="A59" s="63"/>
      <c r="B59" s="99"/>
      <c r="C59" s="99"/>
      <c r="D59" s="239">
        <f t="shared" ref="D59:E59" si="14">D12</f>
        <v>1</v>
      </c>
      <c r="E59" s="151" t="str">
        <f t="shared" si="14"/>
        <v>Sanitização Externa</v>
      </c>
      <c r="F59" s="152" t="str">
        <f>IF('Circunscrição VII'!F12&gt;0,IF(AND('Circunscrição VII'!$R12&lt;='Circunscrição VII'!F12,'Circunscrição VII'!F12&lt;='Circunscrição VII'!$S12),'Circunscrição VII'!F12,"excluído*"),"")</f>
        <v>excluído*</v>
      </c>
      <c r="G59" s="153" t="str">
        <f>IF('Circunscrição VII'!G12&gt;0,IF(AND('Circunscrição VII'!$R12&lt;='Circunscrição VII'!G12,'Circunscrição VII'!G12&lt;='Circunscrição VII'!$S12),'Circunscrição VII'!G12,"excluído*"),"")</f>
        <v>excluído*</v>
      </c>
      <c r="H59" s="152" t="str">
        <f>IF('Circunscrição VII'!H12&gt;0,IF(AND('Circunscrição VII'!$R12&lt;='Circunscrição VII'!H12,'Circunscrição VII'!H12&lt;='Circunscrição VII'!$S12),'Circunscrição VII'!H12,"excluído*"),"")</f>
        <v>excluído*</v>
      </c>
      <c r="I59" s="153">
        <f>IF('Circunscrição VII'!I12&gt;0,IF(AND('Circunscrição VII'!$R12&lt;='Circunscrição VII'!I12,'Circunscrição VII'!I12&lt;='Circunscrição VII'!$S12),'Circunscrição VII'!I12,"excluído*"),"")</f>
        <v>350</v>
      </c>
      <c r="J59" s="152">
        <f>IF('Circunscrição VII'!J12&gt;0,IF(AND('Circunscrição VII'!$R12&lt;='Circunscrição VII'!J12,'Circunscrição VII'!J12&lt;='Circunscrição VII'!$S12),'Circunscrição VII'!J12,"excluído*"),"")</f>
        <v>400</v>
      </c>
      <c r="K59" s="152">
        <f>IF('Circunscrição VII'!K12&gt;0,IF(AND('Circunscrição VII'!$R12&lt;='Circunscrição VII'!K12,'Circunscrição VII'!K12&lt;='Circunscrição VII'!$S12),'Circunscrição VII'!K12,"excluído*"),"")</f>
        <v>350</v>
      </c>
      <c r="L59" s="154" t="str">
        <f>IF('Circunscrição VII'!L12&gt;0,IF(AND('Circunscrição VII'!$R12&lt;='Circunscrição VII'!L12,'Circunscrição VII'!L12&lt;='Circunscrição VII'!$S12),'Circunscrição VII'!L12,"excluído*"),"")</f>
        <v/>
      </c>
      <c r="M59" s="155" t="str">
        <f>IF('Circunscrição VII'!M12&gt;0,IF(AND('Circunscrição VII'!$R12&lt;='Circunscrição VII'!M12,'Circunscrição VII'!M12&lt;='Circunscrição VII'!$S12),'Circunscrição VII'!M12,"excluído*"),"")</f>
        <v/>
      </c>
      <c r="N59" s="156" t="str">
        <f>IF('Circunscrição VII'!N12&gt;0,IF(AND('Circunscrição VII'!$R12&lt;='Circunscrição VII'!N12,'Circunscrição VII'!N12&lt;='Circunscrição VII'!$S12),'Circunscrição VII'!N12,"excluído*"),"")</f>
        <v/>
      </c>
      <c r="O59" s="157" t="str">
        <f>IF('Circunscrição VII'!O12&gt;0,IF(AND('Circunscrição VII'!$R12&lt;='Circunscrição VII'!O12,'Circunscrição VII'!O12&lt;='Circunscrição VII'!$S12),'Circunscrição VII'!O12,"excluído*"),"")</f>
        <v/>
      </c>
      <c r="P59" s="158">
        <f t="shared" si="7"/>
        <v>366.67</v>
      </c>
      <c r="Q59" s="159"/>
      <c r="R59" s="160">
        <f t="shared" si="8"/>
        <v>366.67</v>
      </c>
      <c r="S59" s="161"/>
    </row>
    <row r="60" ht="24.0" customHeight="1">
      <c r="A60" s="63"/>
      <c r="B60" s="226">
        <f t="shared" ref="B60:E60" si="15">B13</f>
        <v>99</v>
      </c>
      <c r="C60" s="236" t="str">
        <f t="shared" si="15"/>
        <v>Fernandópolis
Av. Expedicionários Brasileiros,1651</v>
      </c>
      <c r="D60" s="240">
        <f t="shared" si="15"/>
        <v>5</v>
      </c>
      <c r="E60" s="163" t="str">
        <f t="shared" si="15"/>
        <v>Desinsetização Semestral</v>
      </c>
      <c r="F60" s="164" t="str">
        <f>IF('Circunscrição VII'!F13&gt;0,IF(AND('Circunscrição VII'!$R13&lt;='Circunscrição VII'!F13,'Circunscrição VII'!F13&lt;='Circunscrição VII'!$S13),'Circunscrição VII'!F13,"excluído*"),"")</f>
        <v>excluído*</v>
      </c>
      <c r="G60" s="165" t="str">
        <f>IF('Circunscrição VII'!G13&gt;0,IF(AND('Circunscrição VII'!$R13&lt;='Circunscrição VII'!G13,'Circunscrição VII'!G13&lt;='Circunscrição VII'!$S13),'Circunscrição VII'!G13,"excluído*"),"")</f>
        <v>excluído*</v>
      </c>
      <c r="H60" s="165">
        <f>IF('Circunscrição VII'!H13&gt;0,IF(AND('Circunscrição VII'!$R13&lt;='Circunscrição VII'!H13,'Circunscrição VII'!H13&lt;='Circunscrição VII'!$S13),'Circunscrição VII'!H13,"excluído*"),"")</f>
        <v>1977.17</v>
      </c>
      <c r="I60" s="164">
        <f>IF('Circunscrição VII'!I13&gt;0,IF(AND('Circunscrição VII'!$R13&lt;='Circunscrição VII'!I13,'Circunscrição VII'!I13&lt;='Circunscrição VII'!$S13),'Circunscrição VII'!I13,"excluído*"),"")</f>
        <v>1800</v>
      </c>
      <c r="J60" s="164">
        <f>IF('Circunscrição VII'!J13&gt;0,IF(AND('Circunscrição VII'!$R13&lt;='Circunscrição VII'!J13,'Circunscrição VII'!J13&lt;='Circunscrição VII'!$S13),'Circunscrição VII'!J13,"excluído*"),"")</f>
        <v>1647.65</v>
      </c>
      <c r="K60" s="164">
        <f>IF('Circunscrição VII'!K13&gt;0,IF(AND('Circunscrição VII'!$R13&lt;='Circunscrição VII'!K13,'Circunscrição VII'!K13&lt;='Circunscrição VII'!$S13),'Circunscrição VII'!K13,"excluído*"),"")</f>
        <v>1950</v>
      </c>
      <c r="L60" s="166">
        <f>IF('Circunscrição VII'!L13&gt;0,IF(AND('Circunscrição VII'!$R13&lt;='Circunscrição VII'!L13,'Circunscrição VII'!L13&lt;='Circunscrição VII'!$S13),'Circunscrição VII'!L13,"excluído*"),"")</f>
        <v>966.62</v>
      </c>
      <c r="M60" s="167">
        <f>IF('Circunscrição VII'!M13&gt;0,IF(AND('Circunscrição VII'!$R13&lt;='Circunscrição VII'!M13,'Circunscrição VII'!M13&lt;='Circunscrição VII'!$S13),'Circunscrição VII'!M13,"excluído*"),"")</f>
        <v>1241.227076</v>
      </c>
      <c r="N60" s="168" t="str">
        <f>IF('Circunscrição VII'!N13&gt;0,IF(AND('Circunscrição VII'!$R13&lt;='Circunscrição VII'!N13,'Circunscrição VII'!N13&lt;='Circunscrição VII'!$S13),'Circunscrição VII'!N13,"excluído*"),"")</f>
        <v>excluído*</v>
      </c>
      <c r="O60" s="169" t="str">
        <f>IF('Circunscrição VII'!O13&gt;0,IF(AND('Circunscrição VII'!$R13&lt;='Circunscrição VII'!O13,'Circunscrição VII'!O13&lt;='Circunscrição VII'!$S13),'Circunscrição VII'!O13,"excluído*"),"")</f>
        <v/>
      </c>
      <c r="P60" s="170">
        <f t="shared" si="7"/>
        <v>1597.11</v>
      </c>
      <c r="Q60" s="171"/>
      <c r="R60" s="167">
        <f t="shared" si="8"/>
        <v>7985.55</v>
      </c>
      <c r="S60" s="172"/>
    </row>
    <row r="61" ht="24.0" customHeight="1">
      <c r="A61" s="63"/>
      <c r="B61" s="63"/>
      <c r="C61" s="63"/>
      <c r="D61" s="238">
        <f t="shared" ref="D61:E61" si="16">D14</f>
        <v>1</v>
      </c>
      <c r="E61" s="137" t="str">
        <f t="shared" si="16"/>
        <v>Desinsetização Extraordinária</v>
      </c>
      <c r="F61" s="138">
        <f>IF('Circunscrição VII'!F14&gt;0,IF(AND('Circunscrição VII'!$R14&lt;='Circunscrição VII'!F14,'Circunscrição VII'!F14&lt;='Circunscrição VII'!$S14),'Circunscrição VII'!F14,"excluído*"),"")</f>
        <v>1098.43</v>
      </c>
      <c r="G61" s="138">
        <f>IF('Circunscrição VII'!G14&gt;0,IF(AND('Circunscrição VII'!$R14&lt;='Circunscrição VII'!G14,'Circunscrição VII'!G14&lt;='Circunscrição VII'!$S14),'Circunscrição VII'!G14,"excluído*"),"")</f>
        <v>2115</v>
      </c>
      <c r="H61" s="138">
        <f>IF('Circunscrição VII'!H14&gt;0,IF(AND('Circunscrição VII'!$R14&lt;='Circunscrição VII'!H14,'Circunscrição VII'!H14&lt;='Circunscrição VII'!$S14),'Circunscrição VII'!H14,"excluído*"),"")</f>
        <v>1977.17</v>
      </c>
      <c r="I61" s="138">
        <f>IF('Circunscrição VII'!I14&gt;0,IF(AND('Circunscrição VII'!$R14&lt;='Circunscrição VII'!I14,'Circunscrição VII'!I14&lt;='Circunscrição VII'!$S14),'Circunscrição VII'!I14,"excluído*"),"")</f>
        <v>900</v>
      </c>
      <c r="J61" s="139">
        <f>IF('Circunscrição VII'!J14&gt;0,IF(AND('Circunscrição VII'!$R14&lt;='Circunscrição VII'!J14,'Circunscrição VII'!J14&lt;='Circunscrição VII'!$S14),'Circunscrição VII'!J14,"excluído*"),"")</f>
        <v>1647.65</v>
      </c>
      <c r="K61" s="139" t="str">
        <f>IF('Circunscrição VII'!K14&gt;0,IF(AND('Circunscrição VII'!$R14&lt;='Circunscrição VII'!K14,'Circunscrição VII'!K14&lt;='Circunscrição VII'!$S14),'Circunscrição VII'!K14,"excluído*"),"")</f>
        <v>excluído*</v>
      </c>
      <c r="L61" s="140" t="str">
        <f>IF('Circunscrição VII'!L14&gt;0,IF(AND('Circunscrição VII'!$R14&lt;='Circunscrição VII'!L14,'Circunscrição VII'!L14&lt;='Circunscrição VII'!$S14),'Circunscrição VII'!L14,"excluído*"),"")</f>
        <v/>
      </c>
      <c r="M61" s="141" t="str">
        <f>IF('Circunscrição VII'!M14&gt;0,IF(AND('Circunscrição VII'!$R14&lt;='Circunscrição VII'!M14,'Circunscrição VII'!M14&lt;='Circunscrição VII'!$S14),'Circunscrição VII'!M14,"excluído*"),"")</f>
        <v/>
      </c>
      <c r="N61" s="142" t="str">
        <f>IF('Circunscrição VII'!N14&gt;0,IF(AND('Circunscrição VII'!$R14&lt;='Circunscrição VII'!N14,'Circunscrição VII'!N14&lt;='Circunscrição VII'!$S14),'Circunscrição VII'!N14,"excluído*"),"")</f>
        <v>excluído*</v>
      </c>
      <c r="O61" s="143" t="str">
        <f>IF('Circunscrição VII'!O14&gt;0,IF(AND('Circunscrição VII'!$R14&lt;='Circunscrição VII'!O14,'Circunscrição VII'!O14&lt;='Circunscrição VII'!$S14),'Circunscrição VII'!O14,"excluído*"),"")</f>
        <v/>
      </c>
      <c r="P61" s="144">
        <f t="shared" si="7"/>
        <v>1547.65</v>
      </c>
      <c r="R61" s="141">
        <f t="shared" si="8"/>
        <v>1547.65</v>
      </c>
      <c r="S61" s="145"/>
    </row>
    <row r="62" ht="24.0" customHeight="1">
      <c r="A62" s="63"/>
      <c r="B62" s="63"/>
      <c r="C62" s="63"/>
      <c r="D62" s="176">
        <f t="shared" ref="D62:E62" si="17">D15</f>
        <v>1</v>
      </c>
      <c r="E62" s="127" t="str">
        <f t="shared" si="17"/>
        <v>Sanitização Interna</v>
      </c>
      <c r="F62" s="128" t="str">
        <f>IF('Circunscrição VII'!F15&gt;0,IF(AND('Circunscrição VII'!$R15&lt;='Circunscrição VII'!F15,'Circunscrição VII'!F15&lt;='Circunscrição VII'!$S15),'Circunscrição VII'!F15,"excluído*"),"")</f>
        <v>excluído*</v>
      </c>
      <c r="G62" s="129">
        <f>IF('Circunscrição VII'!G15&gt;0,IF(AND('Circunscrição VII'!$R15&lt;='Circunscrição VII'!G15,'Circunscrição VII'!G15&lt;='Circunscrição VII'!$S15),'Circunscrição VII'!G15,"excluído*"),"")</f>
        <v>1116</v>
      </c>
      <c r="H62" s="128" t="str">
        <f>IF('Circunscrição VII'!H15&gt;0,IF(AND('Circunscrição VII'!$R15&lt;='Circunscrição VII'!H15,'Circunscrição VII'!H15&lt;='Circunscrição VII'!$S15),'Circunscrição VII'!H15,"excluído*"),"")</f>
        <v>excluído*</v>
      </c>
      <c r="I62" s="128">
        <f>IF('Circunscrição VII'!I15&gt;0,IF(AND('Circunscrição VII'!$R15&lt;='Circunscrição VII'!I15,'Circunscrição VII'!I15&lt;='Circunscrição VII'!$S15),'Circunscrição VII'!I15,"excluído*"),"")</f>
        <v>700</v>
      </c>
      <c r="J62" s="128">
        <f>IF('Circunscrição VII'!J15&gt;0,IF(AND('Circunscrição VII'!$R15&lt;='Circunscrição VII'!J15,'Circunscrição VII'!J15&lt;='Circunscrição VII'!$S15),'Circunscrição VII'!J15,"excluído*"),"")</f>
        <v>1152.75</v>
      </c>
      <c r="K62" s="128">
        <f>IF('Circunscrição VII'!K15&gt;0,IF(AND('Circunscrição VII'!$R15&lt;='Circunscrição VII'!K15,'Circunscrição VII'!K15&lt;='Circunscrição VII'!$S15),'Circunscrição VII'!K15,"excluído*"),"")</f>
        <v>900</v>
      </c>
      <c r="L62" s="130" t="str">
        <f>IF('Circunscrição VII'!L15&gt;0,IF(AND('Circunscrição VII'!$R15&lt;='Circunscrição VII'!L15,'Circunscrição VII'!L15&lt;='Circunscrição VII'!$S15),'Circunscrição VII'!L15,"excluído*"),"")</f>
        <v/>
      </c>
      <c r="M62" s="147" t="str">
        <f>IF('Circunscrição VII'!M15&gt;0,IF(AND('Circunscrição VII'!$R15&lt;='Circunscrição VII'!M15,'Circunscrição VII'!M15&lt;='Circunscrição VII'!$S15),'Circunscrição VII'!M15,"excluído*"),"")</f>
        <v/>
      </c>
      <c r="N62" s="148" t="str">
        <f>IF('Circunscrição VII'!N15&gt;0,IF(AND('Circunscrição VII'!$R15&lt;='Circunscrição VII'!N15,'Circunscrição VII'!N15&lt;='Circunscrição VII'!$S15),'Circunscrição VII'!N15,"excluído*"),"")</f>
        <v/>
      </c>
      <c r="O62" s="149" t="str">
        <f>IF('Circunscrição VII'!O15&gt;0,IF(AND('Circunscrição VII'!$R15&lt;='Circunscrição VII'!O15,'Circunscrição VII'!O15&lt;='Circunscrição VII'!$S15),'Circunscrição VII'!O15,"excluído*"),"")</f>
        <v/>
      </c>
      <c r="P62" s="134">
        <f t="shared" si="7"/>
        <v>967.19</v>
      </c>
      <c r="R62" s="131">
        <f t="shared" si="8"/>
        <v>967.19</v>
      </c>
      <c r="S62" s="135"/>
    </row>
    <row r="63" ht="24.0" customHeight="1">
      <c r="A63" s="63"/>
      <c r="B63" s="99"/>
      <c r="C63" s="99"/>
      <c r="D63" s="239">
        <f t="shared" ref="D63:E63" si="18">D16</f>
        <v>1</v>
      </c>
      <c r="E63" s="151" t="str">
        <f t="shared" si="18"/>
        <v>Sanitização Externa</v>
      </c>
      <c r="F63" s="152" t="str">
        <f>IF('Circunscrição VII'!F16&gt;0,IF(AND('Circunscrição VII'!$R16&lt;='Circunscrição VII'!F16,'Circunscrição VII'!F16&lt;='Circunscrição VII'!$S16),'Circunscrição VII'!F16,"excluído*"),"")</f>
        <v>excluído*</v>
      </c>
      <c r="G63" s="153" t="str">
        <f>IF('Circunscrição VII'!G16&gt;0,IF(AND('Circunscrição VII'!$R16&lt;='Circunscrição VII'!G16,'Circunscrição VII'!G16&lt;='Circunscrição VII'!$S16),'Circunscrição VII'!G16,"excluído*"),"")</f>
        <v>excluído*</v>
      </c>
      <c r="H63" s="152">
        <f>IF('Circunscrição VII'!H16&gt;0,IF(AND('Circunscrição VII'!$R16&lt;='Circunscrição VII'!H16,'Circunscrição VII'!H16&lt;='Circunscrição VII'!$S16),'Circunscrição VII'!H16,"excluído*"),"")</f>
        <v>654.67</v>
      </c>
      <c r="I63" s="153">
        <f>IF('Circunscrição VII'!I16&gt;0,IF(AND('Circunscrição VII'!$R16&lt;='Circunscrição VII'!I16,'Circunscrição VII'!I16&lt;='Circunscrição VII'!$S16),'Circunscrição VII'!I16,"excluído*"),"")</f>
        <v>500</v>
      </c>
      <c r="J63" s="152">
        <f>IF('Circunscrição VII'!J16&gt;0,IF(AND('Circunscrição VII'!$R16&lt;='Circunscrição VII'!J16,'Circunscrição VII'!J16&lt;='Circunscrição VII'!$S16),'Circunscrição VII'!J16,"excluído*"),"")</f>
        <v>494.9</v>
      </c>
      <c r="K63" s="152" t="str">
        <f>IF('Circunscrição VII'!K16&gt;0,IF(AND('Circunscrição VII'!$R16&lt;='Circunscrição VII'!K16,'Circunscrição VII'!K16&lt;='Circunscrição VII'!$S16),'Circunscrição VII'!K16,"excluído*"),"")</f>
        <v>excluído*</v>
      </c>
      <c r="L63" s="154" t="str">
        <f>IF('Circunscrição VII'!L16&gt;0,IF(AND('Circunscrição VII'!$R16&lt;='Circunscrição VII'!L16,'Circunscrição VII'!L16&lt;='Circunscrição VII'!$S16),'Circunscrição VII'!L16,"excluído*"),"")</f>
        <v/>
      </c>
      <c r="M63" s="155" t="str">
        <f>IF('Circunscrição VII'!M16&gt;0,IF(AND('Circunscrição VII'!$R16&lt;='Circunscrição VII'!M16,'Circunscrição VII'!M16&lt;='Circunscrição VII'!$S16),'Circunscrição VII'!M16,"excluído*"),"")</f>
        <v/>
      </c>
      <c r="N63" s="156" t="str">
        <f>IF('Circunscrição VII'!N16&gt;0,IF(AND('Circunscrição VII'!$R16&lt;='Circunscrição VII'!N16,'Circunscrição VII'!N16&lt;='Circunscrição VII'!$S16),'Circunscrição VII'!N16,"excluído*"),"")</f>
        <v/>
      </c>
      <c r="O63" s="157" t="str">
        <f>IF('Circunscrição VII'!O16&gt;0,IF(AND('Circunscrição VII'!$R16&lt;='Circunscrição VII'!O16,'Circunscrição VII'!O16&lt;='Circunscrição VII'!$S16),'Circunscrição VII'!O16,"excluído*"),"")</f>
        <v/>
      </c>
      <c r="P63" s="158">
        <f t="shared" si="7"/>
        <v>549.86</v>
      </c>
      <c r="Q63" s="159"/>
      <c r="R63" s="160">
        <f t="shared" si="8"/>
        <v>549.86</v>
      </c>
      <c r="S63" s="161"/>
    </row>
    <row r="64" ht="24.0" customHeight="1">
      <c r="A64" s="63"/>
      <c r="B64" s="226">
        <f t="shared" ref="B64:E64" si="19">B17</f>
        <v>100</v>
      </c>
      <c r="C64" s="236" t="str">
        <f t="shared" si="19"/>
        <v>Jales
Rua Nove,  1466</v>
      </c>
      <c r="D64" s="240">
        <f t="shared" si="19"/>
        <v>5</v>
      </c>
      <c r="E64" s="163" t="str">
        <f t="shared" si="19"/>
        <v>Desinsetização Semestral</v>
      </c>
      <c r="F64" s="164">
        <f>IF('Circunscrição VII'!F17&gt;0,IF(AND('Circunscrição VII'!$R17&lt;='Circunscrição VII'!F17,'Circunscrição VII'!F17&lt;='Circunscrição VII'!$S17),'Circunscrição VII'!F17,"excluído*"),"")</f>
        <v>868.3</v>
      </c>
      <c r="G64" s="165" t="str">
        <f>IF('Circunscrição VII'!G17&gt;0,IF(AND('Circunscrição VII'!$R17&lt;='Circunscrição VII'!G17,'Circunscrição VII'!G17&lt;='Circunscrição VII'!$S17),'Circunscrição VII'!G17,"excluído*"),"")</f>
        <v>excluído*</v>
      </c>
      <c r="H64" s="165">
        <f>IF('Circunscrição VII'!H17&gt;0,IF(AND('Circunscrição VII'!$R17&lt;='Circunscrição VII'!H17,'Circunscrição VII'!H17&lt;='Circunscrição VII'!$S17),'Circunscrição VII'!H17,"excluído*"),"")</f>
        <v>1953.66</v>
      </c>
      <c r="I64" s="164">
        <f>IF('Circunscrição VII'!I17&gt;0,IF(AND('Circunscrição VII'!$R17&lt;='Circunscrição VII'!I17,'Circunscrição VII'!I17&lt;='Circunscrição VII'!$S17),'Circunscrição VII'!I17,"excluído*"),"")</f>
        <v>1500</v>
      </c>
      <c r="J64" s="164">
        <f>IF('Circunscrição VII'!J17&gt;0,IF(AND('Circunscrição VII'!$R17&lt;='Circunscrição VII'!J17,'Circunscrição VII'!J17&lt;='Circunscrição VII'!$S17),'Circunscrição VII'!J17,"excluído*"),"")</f>
        <v>1628.06</v>
      </c>
      <c r="K64" s="164">
        <f>IF('Circunscrição VII'!K17&gt;0,IF(AND('Circunscrição VII'!$R17&lt;='Circunscrição VII'!K17,'Circunscrição VII'!K17&lt;='Circunscrição VII'!$S17),'Circunscrição VII'!K17,"excluído*"),"")</f>
        <v>1950</v>
      </c>
      <c r="L64" s="166">
        <f>IF('Circunscrição VII'!L17&gt;0,IF(AND('Circunscrição VII'!$R17&lt;='Circunscrição VII'!L17,'Circunscrição VII'!L17&lt;='Circunscrição VII'!$S17),'Circunscrição VII'!L17,"excluído*"),"")</f>
        <v>955.13</v>
      </c>
      <c r="M64" s="167">
        <f>IF('Circunscrição VII'!M17&gt;0,IF(AND('Circunscrição VII'!$R17&lt;='Circunscrição VII'!M17,'Circunscrição VII'!M17&lt;='Circunscrição VII'!$S17),'Circunscrição VII'!M17,"excluído*"),"")</f>
        <v>1226.472882</v>
      </c>
      <c r="N64" s="168" t="str">
        <f>IF('Circunscrição VII'!N17&gt;0,IF(AND('Circunscrição VII'!$R17&lt;='Circunscrição VII'!N17,'Circunscrição VII'!N17&lt;='Circunscrição VII'!$S17),'Circunscrição VII'!N17,"excluído*"),"")</f>
        <v>excluído*</v>
      </c>
      <c r="O64" s="169" t="str">
        <f>IF('Circunscrição VII'!O17&gt;0,IF(AND('Circunscrição VII'!$R17&lt;='Circunscrição VII'!O17,'Circunscrição VII'!O17&lt;='Circunscrição VII'!$S17),'Circunscrição VII'!O17,"excluído*"),"")</f>
        <v/>
      </c>
      <c r="P64" s="170">
        <f t="shared" si="7"/>
        <v>1440.23</v>
      </c>
      <c r="Q64" s="171"/>
      <c r="R64" s="167">
        <f t="shared" si="8"/>
        <v>7201.15</v>
      </c>
      <c r="S64" s="172"/>
    </row>
    <row r="65" ht="24.0" customHeight="1">
      <c r="A65" s="63"/>
      <c r="B65" s="63"/>
      <c r="C65" s="63"/>
      <c r="D65" s="238">
        <f t="shared" ref="D65:E65" si="20">D18</f>
        <v>1</v>
      </c>
      <c r="E65" s="137" t="str">
        <f t="shared" si="20"/>
        <v>Desinsetização Extraordinária</v>
      </c>
      <c r="F65" s="138">
        <f>IF('Circunscrição VII'!F18&gt;0,IF(AND('Circunscrição VII'!$R18&lt;='Circunscrição VII'!F18,'Circunscrição VII'!F18&lt;='Circunscrição VII'!$S18),'Circunscrição VII'!F18,"excluído*"),"")</f>
        <v>1085.37</v>
      </c>
      <c r="G65" s="138">
        <f>IF('Circunscrição VII'!G18&gt;0,IF(AND('Circunscrição VII'!$R18&lt;='Circunscrição VII'!G18,'Circunscrição VII'!G18&lt;='Circunscrição VII'!$S18),'Circunscrição VII'!G18,"excluído*"),"")</f>
        <v>2115</v>
      </c>
      <c r="H65" s="138">
        <f>IF('Circunscrição VII'!H18&gt;0,IF(AND('Circunscrição VII'!$R18&lt;='Circunscrição VII'!H18,'Circunscrição VII'!H18&lt;='Circunscrição VII'!$S18),'Circunscrição VII'!H18,"excluído*"),"")</f>
        <v>1953.66</v>
      </c>
      <c r="I65" s="138" t="str">
        <f>IF('Circunscrição VII'!I18&gt;0,IF(AND('Circunscrição VII'!$R18&lt;='Circunscrição VII'!I18,'Circunscrição VII'!I18&lt;='Circunscrição VII'!$S18),'Circunscrição VII'!I18,"excluído*"),"")</f>
        <v>excluído*</v>
      </c>
      <c r="J65" s="139">
        <f>IF('Circunscrição VII'!J18&gt;0,IF(AND('Circunscrição VII'!$R18&lt;='Circunscrição VII'!J18,'Circunscrição VII'!J18&lt;='Circunscrição VII'!$S18),'Circunscrição VII'!J18,"excluído*"),"")</f>
        <v>1628.06</v>
      </c>
      <c r="K65" s="139" t="str">
        <f>IF('Circunscrição VII'!K18&gt;0,IF(AND('Circunscrição VII'!$R18&lt;='Circunscrição VII'!K18,'Circunscrição VII'!K18&lt;='Circunscrição VII'!$S18),'Circunscrição VII'!K18,"excluído*"),"")</f>
        <v>excluído*</v>
      </c>
      <c r="L65" s="140" t="str">
        <f>IF('Circunscrição VII'!L18&gt;0,IF(AND('Circunscrição VII'!$R18&lt;='Circunscrição VII'!L18,'Circunscrição VII'!L18&lt;='Circunscrição VII'!$S18),'Circunscrição VII'!L18,"excluído*"),"")</f>
        <v/>
      </c>
      <c r="M65" s="141" t="str">
        <f>IF('Circunscrição VII'!M18&gt;0,IF(AND('Circunscrição VII'!$R18&lt;='Circunscrição VII'!M18,'Circunscrição VII'!M18&lt;='Circunscrição VII'!$S18),'Circunscrição VII'!M18,"excluído*"),"")</f>
        <v/>
      </c>
      <c r="N65" s="142" t="str">
        <f>IF('Circunscrição VII'!N18&gt;0,IF(AND('Circunscrição VII'!$R18&lt;='Circunscrição VII'!N18,'Circunscrição VII'!N18&lt;='Circunscrição VII'!$S18),'Circunscrição VII'!N18,"excluído*"),"")</f>
        <v>excluído*</v>
      </c>
      <c r="O65" s="143" t="str">
        <f>IF('Circunscrição VII'!O18&gt;0,IF(AND('Circunscrição VII'!$R18&lt;='Circunscrição VII'!O18,'Circunscrição VII'!O18&lt;='Circunscrição VII'!$S18),'Circunscrição VII'!O18,"excluído*"),"")</f>
        <v/>
      </c>
      <c r="P65" s="144">
        <f t="shared" si="7"/>
        <v>1695.52</v>
      </c>
      <c r="R65" s="141">
        <f t="shared" si="8"/>
        <v>1695.52</v>
      </c>
      <c r="S65" s="145"/>
    </row>
    <row r="66" ht="24.0" customHeight="1">
      <c r="A66" s="63"/>
      <c r="B66" s="63"/>
      <c r="C66" s="63"/>
      <c r="D66" s="176">
        <f t="shared" ref="D66:E66" si="21">D19</f>
        <v>1</v>
      </c>
      <c r="E66" s="127" t="str">
        <f t="shared" si="21"/>
        <v>Sanitização Interna</v>
      </c>
      <c r="F66" s="128" t="str">
        <f>IF('Circunscrição VII'!F19&gt;0,IF(AND('Circunscrição VII'!$R19&lt;='Circunscrição VII'!F19,'Circunscrição VII'!F19&lt;='Circunscrição VII'!$S19),'Circunscrição VII'!F19,"excluído*"),"")</f>
        <v>excluído*</v>
      </c>
      <c r="G66" s="129">
        <f>IF('Circunscrição VII'!G19&gt;0,IF(AND('Circunscrição VII'!$R19&lt;='Circunscrição VII'!G19,'Circunscrição VII'!G19&lt;='Circunscrição VII'!$S19),'Circunscrição VII'!G19,"excluído*"),"")</f>
        <v>1116</v>
      </c>
      <c r="H66" s="128">
        <f>IF('Circunscrição VII'!H19&gt;0,IF(AND('Circunscrição VII'!$R19&lt;='Circunscrição VII'!H19,'Circunscrição VII'!H19&lt;='Circunscrição VII'!$S19),'Circunscrição VII'!H19,"excluído*"),"")</f>
        <v>1098.66</v>
      </c>
      <c r="I66" s="128">
        <f>IF('Circunscrição VII'!I19&gt;0,IF(AND('Circunscrição VII'!$R19&lt;='Circunscrição VII'!I19,'Circunscrição VII'!I19&lt;='Circunscrição VII'!$S19),'Circunscrição VII'!I19,"excluído*"),"")</f>
        <v>750</v>
      </c>
      <c r="J66" s="128">
        <f>IF('Circunscrição VII'!J19&gt;0,IF(AND('Circunscrição VII'!$R19&lt;='Circunscrição VII'!J19,'Circunscrição VII'!J19&lt;='Circunscrição VII'!$S19),'Circunscrição VII'!J19,"excluído*"),"")</f>
        <v>915.56</v>
      </c>
      <c r="K66" s="128">
        <f>IF('Circunscrição VII'!K19&gt;0,IF(AND('Circunscrição VII'!$R19&lt;='Circunscrição VII'!K19,'Circunscrição VII'!K19&lt;='Circunscrição VII'!$S19),'Circunscrição VII'!K19,"excluído*"),"")</f>
        <v>900</v>
      </c>
      <c r="L66" s="130" t="str">
        <f>IF('Circunscrição VII'!L19&gt;0,IF(AND('Circunscrição VII'!$R19&lt;='Circunscrição VII'!L19,'Circunscrição VII'!L19&lt;='Circunscrição VII'!$S19),'Circunscrição VII'!L19,"excluído*"),"")</f>
        <v/>
      </c>
      <c r="M66" s="147" t="str">
        <f>IF('Circunscrição VII'!M19&gt;0,IF(AND('Circunscrição VII'!$R19&lt;='Circunscrição VII'!M19,'Circunscrição VII'!M19&lt;='Circunscrição VII'!$S19),'Circunscrição VII'!M19,"excluído*"),"")</f>
        <v/>
      </c>
      <c r="N66" s="148" t="str">
        <f>IF('Circunscrição VII'!N19&gt;0,IF(AND('Circunscrição VII'!$R19&lt;='Circunscrição VII'!N19,'Circunscrição VII'!N19&lt;='Circunscrição VII'!$S19),'Circunscrição VII'!N19,"excluído*"),"")</f>
        <v/>
      </c>
      <c r="O66" s="149" t="str">
        <f>IF('Circunscrição VII'!O19&gt;0,IF(AND('Circunscrição VII'!$R19&lt;='Circunscrição VII'!O19,'Circunscrição VII'!O19&lt;='Circunscrição VII'!$S19),'Circunscrição VII'!O19,"excluído*"),"")</f>
        <v/>
      </c>
      <c r="P66" s="134">
        <f t="shared" si="7"/>
        <v>956.04</v>
      </c>
      <c r="R66" s="131">
        <f t="shared" si="8"/>
        <v>956.04</v>
      </c>
      <c r="S66" s="135"/>
    </row>
    <row r="67" ht="24.0" customHeight="1">
      <c r="A67" s="63"/>
      <c r="B67" s="99"/>
      <c r="C67" s="99"/>
      <c r="D67" s="239">
        <f t="shared" ref="D67:E67" si="22">D20</f>
        <v>1</v>
      </c>
      <c r="E67" s="151" t="str">
        <f t="shared" si="22"/>
        <v>Sanitização Externa</v>
      </c>
      <c r="F67" s="152" t="str">
        <f>IF('Circunscrição VII'!F20&gt;0,IF(AND('Circunscrição VII'!$R20&lt;='Circunscrição VII'!F20,'Circunscrição VII'!F20&lt;='Circunscrição VII'!$S20),'Circunscrição VII'!F20,"excluído*"),"")</f>
        <v>excluído*</v>
      </c>
      <c r="G67" s="153">
        <f>IF('Circunscrição VII'!G20&gt;0,IF(AND('Circunscrição VII'!$R20&lt;='Circunscrição VII'!G20,'Circunscrição VII'!G20&lt;='Circunscrição VII'!$S20),'Circunscrição VII'!G20,"excluído*"),"")</f>
        <v>930</v>
      </c>
      <c r="H67" s="152">
        <f>IF('Circunscrição VII'!H20&gt;0,IF(AND('Circunscrição VII'!$R20&lt;='Circunscrição VII'!H20,'Circunscrição VII'!H20&lt;='Circunscrição VII'!$S20),'Circunscrição VII'!H20,"excluído*"),"")</f>
        <v>855</v>
      </c>
      <c r="I67" s="153">
        <f>IF('Circunscrição VII'!I20&gt;0,IF(AND('Circunscrição VII'!$R20&lt;='Circunscrição VII'!I20,'Circunscrição VII'!I20&lt;='Circunscrição VII'!$S20),'Circunscrição VII'!I20,"excluído*"),"")</f>
        <v>500</v>
      </c>
      <c r="J67" s="152">
        <f>IF('Circunscrição VII'!J20&gt;0,IF(AND('Circunscrição VII'!$R20&lt;='Circunscrição VII'!J20,'Circunscrição VII'!J20&lt;='Circunscrição VII'!$S20),'Circunscrição VII'!J20,"excluído*"),"")</f>
        <v>712.5</v>
      </c>
      <c r="K67" s="152">
        <f>IF('Circunscrição VII'!K20&gt;0,IF(AND('Circunscrição VII'!$R20&lt;='Circunscrição VII'!K20,'Circunscrição VII'!K20&lt;='Circunscrição VII'!$S20),'Circunscrição VII'!K20,"excluído*"),"")</f>
        <v>950</v>
      </c>
      <c r="L67" s="154" t="str">
        <f>IF('Circunscrição VII'!L20&gt;0,IF(AND('Circunscrição VII'!$R20&lt;='Circunscrição VII'!L20,'Circunscrição VII'!L20&lt;='Circunscrição VII'!$S20),'Circunscrição VII'!L20,"excluído*"),"")</f>
        <v/>
      </c>
      <c r="M67" s="155" t="str">
        <f>IF('Circunscrição VII'!M20&gt;0,IF(AND('Circunscrição VII'!$R20&lt;='Circunscrição VII'!M20,'Circunscrição VII'!M20&lt;='Circunscrição VII'!$S20),'Circunscrição VII'!M20,"excluído*"),"")</f>
        <v/>
      </c>
      <c r="N67" s="156" t="str">
        <f>IF('Circunscrição VII'!N20&gt;0,IF(AND('Circunscrição VII'!$R20&lt;='Circunscrição VII'!N20,'Circunscrição VII'!N20&lt;='Circunscrição VII'!$S20),'Circunscrição VII'!N20,"excluído*"),"")</f>
        <v/>
      </c>
      <c r="O67" s="157" t="str">
        <f>IF('Circunscrição VII'!O20&gt;0,IF(AND('Circunscrição VII'!$R20&lt;='Circunscrição VII'!O20,'Circunscrição VII'!O20&lt;='Circunscrição VII'!$S20),'Circunscrição VII'!O20,"excluído*"),"")</f>
        <v/>
      </c>
      <c r="P67" s="158">
        <f t="shared" si="7"/>
        <v>789.5</v>
      </c>
      <c r="Q67" s="159"/>
      <c r="R67" s="160">
        <f t="shared" si="8"/>
        <v>789.5</v>
      </c>
      <c r="S67" s="161"/>
    </row>
    <row r="68" ht="24.0" customHeight="1">
      <c r="A68" s="63"/>
      <c r="B68" s="226">
        <f t="shared" ref="B68:E68" si="23">B21</f>
        <v>101</v>
      </c>
      <c r="C68" s="236" t="str">
        <f t="shared" si="23"/>
        <v>Jales - Arquivo
Avenida Paulo Marcondes, 1150</v>
      </c>
      <c r="D68" s="240">
        <f t="shared" si="23"/>
        <v>5</v>
      </c>
      <c r="E68" s="163" t="str">
        <f t="shared" si="23"/>
        <v>Desinsetização Semestral</v>
      </c>
      <c r="F68" s="164">
        <f>IF('Circunscrição VII'!F21&gt;0,IF(AND('Circunscrição VII'!$R21&lt;='Circunscrição VII'!F21,'Circunscrição VII'!F21&lt;='Circunscrição VII'!$S21),'Circunscrição VII'!F21,"excluído*"),"")</f>
        <v>235.55</v>
      </c>
      <c r="G68" s="165" t="str">
        <f>IF('Circunscrição VII'!G21&gt;0,IF(AND('Circunscrição VII'!$R21&lt;='Circunscrição VII'!G21,'Circunscrição VII'!G21&lt;='Circunscrição VII'!$S21),'Circunscrição VII'!G21,"excluído*"),"")</f>
        <v>excluído*</v>
      </c>
      <c r="H68" s="165">
        <f>IF('Circunscrição VII'!H21&gt;0,IF(AND('Circunscrição VII'!$R21&lt;='Circunscrição VII'!H21,'Circunscrição VII'!H21&lt;='Circunscrição VII'!$S21),'Circunscrição VII'!H21,"excluído*"),"")</f>
        <v>824.43</v>
      </c>
      <c r="I68" s="164" t="str">
        <f>IF('Circunscrição VII'!I21&gt;0,IF(AND('Circunscrição VII'!$R21&lt;='Circunscrição VII'!I21,'Circunscrição VII'!I21&lt;='Circunscrição VII'!$S21),'Circunscrição VII'!I21,"excluído*"),"")</f>
        <v/>
      </c>
      <c r="J68" s="164">
        <f>IF('Circunscrição VII'!J21&gt;0,IF(AND('Circunscrição VII'!$R21&lt;='Circunscrição VII'!J21,'Circunscrição VII'!J21&lt;='Circunscrição VII'!$S21),'Circunscrição VII'!J21,"excluído*"),"")</f>
        <v>441.66</v>
      </c>
      <c r="K68" s="164">
        <f>IF('Circunscrição VII'!K21&gt;0,IF(AND('Circunscrição VII'!$R21&lt;='Circunscrição VII'!K21,'Circunscrição VII'!K21&lt;='Circunscrição VII'!$S21),'Circunscrição VII'!K21,"excluído*"),"")</f>
        <v>450</v>
      </c>
      <c r="L68" s="166">
        <f>IF('Circunscrição VII'!L21&gt;0,IF(AND('Circunscrição VII'!$R21&lt;='Circunscrição VII'!L21,'Circunscrição VII'!L21&lt;='Circunscrição VII'!$S21),'Circunscrição VII'!L21,"excluído*"),"")</f>
        <v>259.11</v>
      </c>
      <c r="M68" s="167">
        <f>IF('Circunscrição VII'!M21&gt;0,IF(AND('Circunscrição VII'!$R21&lt;='Circunscrição VII'!M21,'Circunscrição VII'!M21&lt;='Circunscrição VII'!$S21),'Circunscrição VII'!M21,"excluído*"),"")</f>
        <v>332.72</v>
      </c>
      <c r="N68" s="168" t="str">
        <f>IF('Circunscrição VII'!N21&gt;0,IF(AND('Circunscrição VII'!$R21&lt;='Circunscrição VII'!N21,'Circunscrição VII'!N21&lt;='Circunscrição VII'!$S21),'Circunscrição VII'!N21,"excluído*"),"")</f>
        <v/>
      </c>
      <c r="O68" s="169" t="str">
        <f>IF('Circunscrição VII'!O21&gt;0,IF(AND('Circunscrição VII'!$R21&lt;='Circunscrição VII'!O21,'Circunscrição VII'!O21&lt;='Circunscrição VII'!$S21),'Circunscrição VII'!O21,"excluído*"),"")</f>
        <v/>
      </c>
      <c r="P68" s="170">
        <f t="shared" si="7"/>
        <v>423.91</v>
      </c>
      <c r="Q68" s="171"/>
      <c r="R68" s="167">
        <f t="shared" si="8"/>
        <v>2119.55</v>
      </c>
      <c r="S68" s="172"/>
    </row>
    <row r="69" ht="24.0" customHeight="1">
      <c r="A69" s="63"/>
      <c r="B69" s="63"/>
      <c r="C69" s="63"/>
      <c r="D69" s="238">
        <f t="shared" ref="D69:E69" si="24">D22</f>
        <v>1</v>
      </c>
      <c r="E69" s="137" t="str">
        <f t="shared" si="24"/>
        <v>Desinsetização Extraordinária</v>
      </c>
      <c r="F69" s="138" t="str">
        <f>IF('Circunscrição VII'!F22&gt;0,IF(AND('Circunscrição VII'!$R22&lt;='Circunscrição VII'!F22,'Circunscrição VII'!F22&lt;='Circunscrição VII'!$S22),'Circunscrição VII'!F22,"excluído*"),"")</f>
        <v>excluído*</v>
      </c>
      <c r="G69" s="138" t="str">
        <f>IF('Circunscrição VII'!G22&gt;0,IF(AND('Circunscrição VII'!$R22&lt;='Circunscrição VII'!G22,'Circunscrição VII'!G22&lt;='Circunscrição VII'!$S22),'Circunscrição VII'!G22,"excluído*"),"")</f>
        <v>excluído*</v>
      </c>
      <c r="H69" s="138">
        <f>IF('Circunscrição VII'!H22&gt;0,IF(AND('Circunscrição VII'!$R22&lt;='Circunscrição VII'!H22,'Circunscrição VII'!H22&lt;='Circunscrição VII'!$S22),'Circunscrição VII'!H22,"excluído*"),"")</f>
        <v>824.43</v>
      </c>
      <c r="I69" s="138" t="str">
        <f>IF('Circunscrição VII'!I22&gt;0,IF(AND('Circunscrição VII'!$R22&lt;='Circunscrição VII'!I22,'Circunscrição VII'!I22&lt;='Circunscrição VII'!$S22),'Circunscrição VII'!I22,"excluído*"),"")</f>
        <v/>
      </c>
      <c r="J69" s="139">
        <f>IF('Circunscrição VII'!J22&gt;0,IF(AND('Circunscrição VII'!$R22&lt;='Circunscrição VII'!J22,'Circunscrição VII'!J22&lt;='Circunscrição VII'!$S22),'Circunscrição VII'!J22,"excluído*"),"")</f>
        <v>441.66</v>
      </c>
      <c r="K69" s="139">
        <f>IF('Circunscrição VII'!K22&gt;0,IF(AND('Circunscrição VII'!$R22&lt;='Circunscrição VII'!K22,'Circunscrição VII'!K22&lt;='Circunscrição VII'!$S22),'Circunscrição VII'!K22,"excluído*"),"")</f>
        <v>517.5</v>
      </c>
      <c r="L69" s="140" t="str">
        <f>IF('Circunscrição VII'!L22&gt;0,IF(AND('Circunscrição VII'!$R22&lt;='Circunscrição VII'!L22,'Circunscrição VII'!L22&lt;='Circunscrição VII'!$S22),'Circunscrição VII'!L22,"excluído*"),"")</f>
        <v/>
      </c>
      <c r="M69" s="141" t="str">
        <f>IF('Circunscrição VII'!M22&gt;0,IF(AND('Circunscrição VII'!$R22&lt;='Circunscrição VII'!M22,'Circunscrição VII'!M22&lt;='Circunscrição VII'!$S22),'Circunscrição VII'!M22,"excluído*"),"")</f>
        <v/>
      </c>
      <c r="N69" s="142" t="str">
        <f>IF('Circunscrição VII'!N22&gt;0,IF(AND('Circunscrição VII'!$R22&lt;='Circunscrição VII'!N22,'Circunscrição VII'!N22&lt;='Circunscrição VII'!$S22),'Circunscrição VII'!N22,"excluído*"),"")</f>
        <v/>
      </c>
      <c r="O69" s="143" t="str">
        <f>IF('Circunscrição VII'!O22&gt;0,IF(AND('Circunscrição VII'!$R22&lt;='Circunscrição VII'!O22,'Circunscrição VII'!O22&lt;='Circunscrição VII'!$S22),'Circunscrição VII'!O22,"excluído*"),"")</f>
        <v/>
      </c>
      <c r="P69" s="144">
        <f t="shared" si="7"/>
        <v>594.53</v>
      </c>
      <c r="R69" s="141">
        <f t="shared" si="8"/>
        <v>594.53</v>
      </c>
      <c r="S69" s="145"/>
    </row>
    <row r="70" ht="24.0" customHeight="1">
      <c r="A70" s="63"/>
      <c r="B70" s="63"/>
      <c r="C70" s="63"/>
      <c r="D70" s="176">
        <f t="shared" ref="D70:E70" si="25">D23</f>
        <v>1</v>
      </c>
      <c r="E70" s="127" t="str">
        <f t="shared" si="25"/>
        <v>Sanitização Interna</v>
      </c>
      <c r="F70" s="128" t="str">
        <f>IF('Circunscrição VII'!F23&gt;0,IF(AND('Circunscrição VII'!$R23&lt;='Circunscrição VII'!F23,'Circunscrição VII'!F23&lt;='Circunscrição VII'!$S23),'Circunscrição VII'!F23,"excluído*"),"")</f>
        <v>excluído*</v>
      </c>
      <c r="G70" s="129" t="str">
        <f>IF('Circunscrição VII'!G23&gt;0,IF(AND('Circunscrição VII'!$R23&lt;='Circunscrição VII'!G23,'Circunscrição VII'!G23&lt;='Circunscrição VII'!$S23),'Circunscrição VII'!G23,"excluído*"),"")</f>
        <v>excluído*</v>
      </c>
      <c r="H70" s="128">
        <f>IF('Circunscrição VII'!H23&gt;0,IF(AND('Circunscrição VII'!$R23&lt;='Circunscrição VII'!H23,'Circunscrição VII'!H23&lt;='Circunscrição VII'!$S23),'Circunscrição VII'!H23,"excluído*"),"")</f>
        <v>824.43</v>
      </c>
      <c r="I70" s="128" t="str">
        <f>IF('Circunscrição VII'!I23&gt;0,IF(AND('Circunscrição VII'!$R23&lt;='Circunscrição VII'!I23,'Circunscrição VII'!I23&lt;='Circunscrição VII'!$S23),'Circunscrição VII'!I23,"excluído*"),"")</f>
        <v/>
      </c>
      <c r="J70" s="128">
        <f>IF('Circunscrição VII'!J23&gt;0,IF(AND('Circunscrição VII'!$R23&lt;='Circunscrição VII'!J23,'Circunscrição VII'!J23&lt;='Circunscrição VII'!$S23),'Circunscrição VII'!J23,"excluído*"),"")</f>
        <v>441.66</v>
      </c>
      <c r="K70" s="128">
        <f>IF('Circunscrição VII'!K23&gt;0,IF(AND('Circunscrição VII'!$R23&lt;='Circunscrição VII'!K23,'Circunscrição VII'!K23&lt;='Circunscrição VII'!$S23),'Circunscrição VII'!K23,"excluído*"),"")</f>
        <v>450</v>
      </c>
      <c r="L70" s="130" t="str">
        <f>IF('Circunscrição VII'!L23&gt;0,IF(AND('Circunscrição VII'!$R23&lt;='Circunscrição VII'!L23,'Circunscrição VII'!L23&lt;='Circunscrição VII'!$S23),'Circunscrição VII'!L23,"excluído*"),"")</f>
        <v/>
      </c>
      <c r="M70" s="147" t="str">
        <f>IF('Circunscrição VII'!M23&gt;0,IF(AND('Circunscrição VII'!$R23&lt;='Circunscrição VII'!M23,'Circunscrição VII'!M23&lt;='Circunscrição VII'!$S23),'Circunscrição VII'!M23,"excluído*"),"")</f>
        <v/>
      </c>
      <c r="N70" s="148" t="str">
        <f>IF('Circunscrição VII'!N23&gt;0,IF(AND('Circunscrição VII'!$R23&lt;='Circunscrição VII'!N23,'Circunscrição VII'!N23&lt;='Circunscrição VII'!$S23),'Circunscrição VII'!N23,"excluído*"),"")</f>
        <v/>
      </c>
      <c r="O70" s="149" t="str">
        <f>IF('Circunscrição VII'!O23&gt;0,IF(AND('Circunscrição VII'!$R23&lt;='Circunscrição VII'!O23,'Circunscrição VII'!O23&lt;='Circunscrição VII'!$S23),'Circunscrição VII'!O23,"excluído*"),"")</f>
        <v/>
      </c>
      <c r="P70" s="134">
        <f t="shared" si="7"/>
        <v>572.03</v>
      </c>
      <c r="R70" s="131">
        <f t="shared" si="8"/>
        <v>572.03</v>
      </c>
      <c r="S70" s="135"/>
    </row>
    <row r="71" ht="24.0" customHeight="1">
      <c r="A71" s="63"/>
      <c r="B71" s="99"/>
      <c r="C71" s="99"/>
      <c r="D71" s="239">
        <f t="shared" ref="D71:E71" si="26">D24</f>
        <v>1</v>
      </c>
      <c r="E71" s="151" t="str">
        <f t="shared" si="26"/>
        <v>Sanitização Externa</v>
      </c>
      <c r="F71" s="152" t="str">
        <f>IF('Circunscrição VII'!F24&gt;0,IF(AND('Circunscrição VII'!$R24&lt;='Circunscrição VII'!F24,'Circunscrição VII'!F24&lt;='Circunscrição VII'!$S24),'Circunscrição VII'!F24,"excluído*"),"")</f>
        <v/>
      </c>
      <c r="G71" s="153" t="str">
        <f>IF('Circunscrição VII'!G24&gt;0,IF(AND('Circunscrição VII'!$R24&lt;='Circunscrição VII'!G24,'Circunscrição VII'!G24&lt;='Circunscrição VII'!$S24),'Circunscrição VII'!G24,"excluído*"),"")</f>
        <v/>
      </c>
      <c r="H71" s="152" t="str">
        <f>IF('Circunscrição VII'!H24&gt;0,IF(AND('Circunscrição VII'!$R24&lt;='Circunscrição VII'!H24,'Circunscrição VII'!H24&lt;='Circunscrição VII'!$S24),'Circunscrição VII'!H24,"excluído*"),"")</f>
        <v/>
      </c>
      <c r="I71" s="153" t="str">
        <f>IF('Circunscrição VII'!I24&gt;0,IF(AND('Circunscrição VII'!$R24&lt;='Circunscrição VII'!I24,'Circunscrição VII'!I24&lt;='Circunscrição VII'!$S24),'Circunscrição VII'!I24,"excluído*"),"")</f>
        <v/>
      </c>
      <c r="J71" s="152" t="str">
        <f>IF('Circunscrição VII'!J24&gt;0,IF(AND('Circunscrição VII'!$R24&lt;='Circunscrição VII'!J24,'Circunscrição VII'!J24&lt;='Circunscrição VII'!$S24),'Circunscrição VII'!J24,"excluído*"),"")</f>
        <v/>
      </c>
      <c r="K71" s="152" t="str">
        <f>IF('Circunscrição VII'!K24&gt;0,IF(AND('Circunscrição VII'!$R24&lt;='Circunscrição VII'!K24,'Circunscrição VII'!K24&lt;='Circunscrição VII'!$S24),'Circunscrição VII'!K24,"excluído*"),"")</f>
        <v/>
      </c>
      <c r="L71" s="154" t="str">
        <f>IF('Circunscrição VII'!L24&gt;0,IF(AND('Circunscrição VII'!$R24&lt;='Circunscrição VII'!L24,'Circunscrição VII'!L24&lt;='Circunscrição VII'!$S24),'Circunscrição VII'!L24,"excluído*"),"")</f>
        <v/>
      </c>
      <c r="M71" s="155" t="str">
        <f>IF('Circunscrição VII'!M24&gt;0,IF(AND('Circunscrição VII'!$R24&lt;='Circunscrição VII'!M24,'Circunscrição VII'!M24&lt;='Circunscrição VII'!$S24),'Circunscrição VII'!M24,"excluído*"),"")</f>
        <v/>
      </c>
      <c r="N71" s="156" t="str">
        <f>IF('Circunscrição VII'!N24&gt;0,IF(AND('Circunscrição VII'!$R24&lt;='Circunscrição VII'!N24,'Circunscrição VII'!N24&lt;='Circunscrição VII'!$S24),'Circunscrição VII'!N24,"excluído*"),"")</f>
        <v/>
      </c>
      <c r="O71" s="157" t="str">
        <f>IF('Circunscrição VII'!O24&gt;0,IF(AND('Circunscrição VII'!$R24&lt;='Circunscrição VII'!O24,'Circunscrição VII'!O24&lt;='Circunscrição VII'!$S24),'Circunscrição VII'!O24,"excluído*"),"")</f>
        <v/>
      </c>
      <c r="P71" s="158" t="str">
        <f t="shared" si="7"/>
        <v/>
      </c>
      <c r="Q71" s="159"/>
      <c r="R71" s="160" t="str">
        <f t="shared" si="8"/>
        <v/>
      </c>
      <c r="S71" s="161"/>
    </row>
    <row r="72" ht="24.0" customHeight="1">
      <c r="A72" s="63"/>
      <c r="B72" s="226">
        <f t="shared" ref="B72:E72" si="27">B25</f>
        <v>102</v>
      </c>
      <c r="C72" s="236" t="str">
        <f t="shared" si="27"/>
        <v>José Bonifácio
Av São João, 52</v>
      </c>
      <c r="D72" s="237">
        <f t="shared" si="27"/>
        <v>5</v>
      </c>
      <c r="E72" s="127" t="str">
        <f t="shared" si="27"/>
        <v>Desinsetização Semestral</v>
      </c>
      <c r="F72" s="128">
        <f>IF('Circunscrição VII'!F25&gt;0,IF(AND('Circunscrição VII'!$R25&lt;='Circunscrição VII'!F25,'Circunscrição VII'!F25&lt;='Circunscrição VII'!$S25),'Circunscrição VII'!F25,"excluído*"),"")</f>
        <v>1019.42</v>
      </c>
      <c r="G72" s="129" t="str">
        <f>IF('Circunscrição VII'!G25&gt;0,IF(AND('Circunscrição VII'!$R25&lt;='Circunscrição VII'!G25,'Circunscrição VII'!G25&lt;='Circunscrição VII'!$S25),'Circunscrição VII'!G25,"excluído*"),"")</f>
        <v>excluído*</v>
      </c>
      <c r="H72" s="129" t="str">
        <f>IF('Circunscrição VII'!H25&gt;0,IF(AND('Circunscrição VII'!$R25&lt;='Circunscrição VII'!H25,'Circunscrição VII'!H25&lt;='Circunscrição VII'!$S25),'Circunscrição VII'!H25,"excluído*"),"")</f>
        <v>excluído*</v>
      </c>
      <c r="I72" s="128">
        <f>IF('Circunscrição VII'!I25&gt;0,IF(AND('Circunscrição VII'!$R25&lt;='Circunscrição VII'!I25,'Circunscrição VII'!I25&lt;='Circunscrição VII'!$S25),'Circunscrição VII'!I25,"excluído*"),"")</f>
        <v>1600</v>
      </c>
      <c r="J72" s="128">
        <f>IF('Circunscrição VII'!J25&gt;0,IF(AND('Circunscrição VII'!$R25&lt;='Circunscrição VII'!J25,'Circunscrição VII'!J25&lt;='Circunscrição VII'!$S25),'Circunscrição VII'!J25,"excluído*"),"")</f>
        <v>1911.42</v>
      </c>
      <c r="K72" s="128">
        <f>IF('Circunscrição VII'!K25&gt;0,IF(AND('Circunscrição VII'!$R25&lt;='Circunscrição VII'!K25,'Circunscrição VII'!K25&lt;='Circunscrição VII'!$S25),'Circunscrição VII'!K25,"excluído*"),"")</f>
        <v>1050</v>
      </c>
      <c r="L72" s="130">
        <f>IF('Circunscrição VII'!L25&gt;0,IF(AND('Circunscrição VII'!$R25&lt;='Circunscrição VII'!L25,'Circunscrição VII'!L25&lt;='Circunscrição VII'!$S25),'Circunscrição VII'!L25,"excluído*"),"")</f>
        <v>1121.37</v>
      </c>
      <c r="M72" s="131">
        <f>IF('Circunscrição VII'!M25&gt;0,IF(AND('Circunscrição VII'!$R25&lt;='Circunscrição VII'!M25,'Circunscrição VII'!M25&lt;='Circunscrição VII'!$S25),'Circunscrição VII'!M25,"excluído*"),"")</f>
        <v>1439.940003</v>
      </c>
      <c r="N72" s="132" t="str">
        <f>IF('Circunscrição VII'!N25&gt;0,IF(AND('Circunscrição VII'!$R25&lt;='Circunscrição VII'!N25,'Circunscrição VII'!N25&lt;='Circunscrição VII'!$S25),'Circunscrição VII'!N25,"excluído*"),"")</f>
        <v>excluído*</v>
      </c>
      <c r="O72" s="133" t="str">
        <f>IF('Circunscrição VII'!O25&gt;0,IF(AND('Circunscrição VII'!$R25&lt;='Circunscrição VII'!O25,'Circunscrição VII'!O25&lt;='Circunscrição VII'!$S25),'Circunscrição VII'!O25,"excluído*"),"")</f>
        <v/>
      </c>
      <c r="P72" s="134">
        <f t="shared" si="7"/>
        <v>1357.03</v>
      </c>
      <c r="R72" s="131">
        <f t="shared" si="8"/>
        <v>6785.15</v>
      </c>
      <c r="S72" s="135"/>
    </row>
    <row r="73" ht="24.0" customHeight="1">
      <c r="A73" s="63"/>
      <c r="B73" s="63"/>
      <c r="C73" s="63"/>
      <c r="D73" s="238">
        <f t="shared" ref="D73:E73" si="28">D26</f>
        <v>1</v>
      </c>
      <c r="E73" s="137" t="str">
        <f t="shared" si="28"/>
        <v>Desinsetização Extraordinária</v>
      </c>
      <c r="F73" s="138">
        <f>IF('Circunscrição VII'!F26&gt;0,IF(AND('Circunscrição VII'!$R26&lt;='Circunscrição VII'!F26,'Circunscrição VII'!F26&lt;='Circunscrição VII'!$S26),'Circunscrição VII'!F26,"excluído*"),"")</f>
        <v>1274.28</v>
      </c>
      <c r="G73" s="138">
        <f>IF('Circunscrição VII'!G26&gt;0,IF(AND('Circunscrição VII'!$R26&lt;='Circunscrição VII'!G26,'Circunscrição VII'!G26&lt;='Circunscrição VII'!$S26),'Circunscrição VII'!G26,"excluído*"),"")</f>
        <v>2115</v>
      </c>
      <c r="H73" s="138" t="str">
        <f>IF('Circunscrição VII'!H26&gt;0,IF(AND('Circunscrição VII'!$R26&lt;='Circunscrição VII'!H26,'Circunscrição VII'!H26&lt;='Circunscrição VII'!$S26),'Circunscrição VII'!H26,"excluído*"),"")</f>
        <v>excluído*</v>
      </c>
      <c r="I73" s="138">
        <f>IF('Circunscrição VII'!I26&gt;0,IF(AND('Circunscrição VII'!$R26&lt;='Circunscrição VII'!I26,'Circunscrição VII'!I26&lt;='Circunscrição VII'!$S26),'Circunscrição VII'!I26,"excluído*"),"")</f>
        <v>800</v>
      </c>
      <c r="J73" s="139">
        <f>IF('Circunscrição VII'!J26&gt;0,IF(AND('Circunscrição VII'!$R26&lt;='Circunscrição VII'!J26,'Circunscrição VII'!J26&lt;='Circunscrição VII'!$S26),'Circunscrição VII'!J26,"excluído*"),"")</f>
        <v>1911.42</v>
      </c>
      <c r="K73" s="139">
        <f>IF('Circunscrição VII'!K26&gt;0,IF(AND('Circunscrição VII'!$R26&lt;='Circunscrição VII'!K26,'Circunscrição VII'!K26&lt;='Circunscrição VII'!$S26),'Circunscrição VII'!K26,"excluído*"),"")</f>
        <v>1207.5</v>
      </c>
      <c r="L73" s="140" t="str">
        <f>IF('Circunscrição VII'!L26&gt;0,IF(AND('Circunscrição VII'!$R26&lt;='Circunscrição VII'!L26,'Circunscrição VII'!L26&lt;='Circunscrição VII'!$S26),'Circunscrição VII'!L26,"excluído*"),"")</f>
        <v/>
      </c>
      <c r="M73" s="141" t="str">
        <f>IF('Circunscrição VII'!M26&gt;0,IF(AND('Circunscrição VII'!$R26&lt;='Circunscrição VII'!M26,'Circunscrição VII'!M26&lt;='Circunscrição VII'!$S26),'Circunscrição VII'!M26,"excluído*"),"")</f>
        <v/>
      </c>
      <c r="N73" s="142" t="str">
        <f>IF('Circunscrição VII'!N26&gt;0,IF(AND('Circunscrição VII'!$R26&lt;='Circunscrição VII'!N26,'Circunscrição VII'!N26&lt;='Circunscrição VII'!$S26),'Circunscrição VII'!N26,"excluído*"),"")</f>
        <v>excluído*</v>
      </c>
      <c r="O73" s="143" t="str">
        <f>IF('Circunscrição VII'!O26&gt;0,IF(AND('Circunscrição VII'!$R26&lt;='Circunscrição VII'!O26,'Circunscrição VII'!O26&lt;='Circunscrição VII'!$S26),'Circunscrição VII'!O26,"excluído*"),"")</f>
        <v/>
      </c>
      <c r="P73" s="144">
        <f t="shared" si="7"/>
        <v>1461.64</v>
      </c>
      <c r="R73" s="141">
        <f t="shared" si="8"/>
        <v>1461.64</v>
      </c>
      <c r="S73" s="145"/>
    </row>
    <row r="74" ht="24.0" customHeight="1">
      <c r="A74" s="63"/>
      <c r="B74" s="63"/>
      <c r="C74" s="63"/>
      <c r="D74" s="176">
        <f t="shared" ref="D74:E74" si="29">D27</f>
        <v>1</v>
      </c>
      <c r="E74" s="127" t="str">
        <f t="shared" si="29"/>
        <v>Sanitização Interna</v>
      </c>
      <c r="F74" s="128" t="str">
        <f>IF('Circunscrição VII'!F27&gt;0,IF(AND('Circunscrição VII'!$R27&lt;='Circunscrição VII'!F27,'Circunscrição VII'!F27&lt;='Circunscrição VII'!$S27),'Circunscrição VII'!F27,"excluído*"),"")</f>
        <v>excluído*</v>
      </c>
      <c r="G74" s="129">
        <f>IF('Circunscrição VII'!G27&gt;0,IF(AND('Circunscrição VII'!$R27&lt;='Circunscrição VII'!G27,'Circunscrição VII'!G27&lt;='Circunscrição VII'!$S27),'Circunscrição VII'!G27,"excluído*"),"")</f>
        <v>1476</v>
      </c>
      <c r="H74" s="128" t="str">
        <f>IF('Circunscrição VII'!H27&gt;0,IF(AND('Circunscrição VII'!$R27&lt;='Circunscrição VII'!H27,'Circunscrição VII'!H27&lt;='Circunscrição VII'!$S27),'Circunscrição VII'!H27,"excluído*"),"")</f>
        <v>excluído*</v>
      </c>
      <c r="I74" s="128">
        <f>IF('Circunscrição VII'!I27&gt;0,IF(AND('Circunscrição VII'!$R27&lt;='Circunscrição VII'!I27,'Circunscrição VII'!I27&lt;='Circunscrição VII'!$S27),'Circunscrição VII'!I27,"excluído*"),"")</f>
        <v>780</v>
      </c>
      <c r="J74" s="128">
        <f>IF('Circunscrição VII'!J27&gt;0,IF(AND('Circunscrição VII'!$R27&lt;='Circunscrição VII'!J27,'Circunscrição VII'!J27&lt;='Circunscrição VII'!$S27),'Circunscrição VII'!J27,"excluído*"),"")</f>
        <v>1549.32</v>
      </c>
      <c r="K74" s="128">
        <f>IF('Circunscrição VII'!K27&gt;0,IF(AND('Circunscrição VII'!$R27&lt;='Circunscrição VII'!K27,'Circunscrição VII'!K27&lt;='Circunscrição VII'!$S27),'Circunscrição VII'!K27,"excluído*"),"")</f>
        <v>550</v>
      </c>
      <c r="L74" s="130" t="str">
        <f>IF('Circunscrição VII'!L27&gt;0,IF(AND('Circunscrição VII'!$R27&lt;='Circunscrição VII'!L27,'Circunscrição VII'!L27&lt;='Circunscrição VII'!$S27),'Circunscrição VII'!L27,"excluído*"),"")</f>
        <v/>
      </c>
      <c r="M74" s="147" t="str">
        <f>IF('Circunscrição VII'!M27&gt;0,IF(AND('Circunscrição VII'!$R27&lt;='Circunscrição VII'!M27,'Circunscrição VII'!M27&lt;='Circunscrição VII'!$S27),'Circunscrição VII'!M27,"excluído*"),"")</f>
        <v/>
      </c>
      <c r="N74" s="148" t="str">
        <f>IF('Circunscrição VII'!N27&gt;0,IF(AND('Circunscrição VII'!$R27&lt;='Circunscrição VII'!N27,'Circunscrição VII'!N27&lt;='Circunscrição VII'!$S27),'Circunscrição VII'!N27,"excluído*"),"")</f>
        <v/>
      </c>
      <c r="O74" s="149" t="str">
        <f>IF('Circunscrição VII'!O27&gt;0,IF(AND('Circunscrição VII'!$R27&lt;='Circunscrição VII'!O27,'Circunscrição VII'!O27&lt;='Circunscrição VII'!$S27),'Circunscrição VII'!O27,"excluído*"),"")</f>
        <v/>
      </c>
      <c r="P74" s="134">
        <f t="shared" si="7"/>
        <v>1088.83</v>
      </c>
      <c r="R74" s="131">
        <f t="shared" si="8"/>
        <v>1088.83</v>
      </c>
      <c r="S74" s="135"/>
    </row>
    <row r="75" ht="24.0" customHeight="1">
      <c r="A75" s="63"/>
      <c r="B75" s="99"/>
      <c r="C75" s="99"/>
      <c r="D75" s="239">
        <f t="shared" ref="D75:E75" si="30">D28</f>
        <v>1</v>
      </c>
      <c r="E75" s="151" t="str">
        <f t="shared" si="30"/>
        <v>Sanitização Externa</v>
      </c>
      <c r="F75" s="152" t="str">
        <f>IF('Circunscrição VII'!F28&gt;0,IF(AND('Circunscrição VII'!$R28&lt;='Circunscrição VII'!F28,'Circunscrição VII'!F28&lt;='Circunscrição VII'!$S28),'Circunscrição VII'!F28,"excluído*"),"")</f>
        <v>excluído*</v>
      </c>
      <c r="G75" s="153" t="str">
        <f>IF('Circunscrição VII'!G28&gt;0,IF(AND('Circunscrição VII'!$R28&lt;='Circunscrição VII'!G28,'Circunscrição VII'!G28&lt;='Circunscrição VII'!$S28),'Circunscrição VII'!G28,"excluído*"),"")</f>
        <v>excluído*</v>
      </c>
      <c r="H75" s="152">
        <f>IF('Circunscrição VII'!H28&gt;0,IF(AND('Circunscrição VII'!$R28&lt;='Circunscrição VII'!H28,'Circunscrição VII'!H28&lt;='Circunscrição VII'!$S28),'Circunscrição VII'!H28,"excluído*"),"")</f>
        <v>654.67</v>
      </c>
      <c r="I75" s="153">
        <f>IF('Circunscrição VII'!I28&gt;0,IF(AND('Circunscrição VII'!$R28&lt;='Circunscrição VII'!I28,'Circunscrição VII'!I28&lt;='Circunscrição VII'!$S28),'Circunscrição VII'!I28,"excluído*"),"")</f>
        <v>400</v>
      </c>
      <c r="J75" s="152">
        <f>IF('Circunscrição VII'!J28&gt;0,IF(AND('Circunscrição VII'!$R28&lt;='Circunscrição VII'!J28,'Circunscrição VII'!J28&lt;='Circunscrição VII'!$S28),'Circunscrição VII'!J28,"excluído*"),"")</f>
        <v>400</v>
      </c>
      <c r="K75" s="152">
        <f>IF('Circunscrição VII'!K28&gt;0,IF(AND('Circunscrição VII'!$R28&lt;='Circunscrição VII'!K28,'Circunscrição VII'!K28&lt;='Circunscrição VII'!$S28),'Circunscrição VII'!K28,"excluído*"),"")</f>
        <v>450</v>
      </c>
      <c r="L75" s="154" t="str">
        <f>IF('Circunscrição VII'!L28&gt;0,IF(AND('Circunscrição VII'!$R28&lt;='Circunscrição VII'!L28,'Circunscrição VII'!L28&lt;='Circunscrição VII'!$S28),'Circunscrição VII'!L28,"excluído*"),"")</f>
        <v/>
      </c>
      <c r="M75" s="155" t="str">
        <f>IF('Circunscrição VII'!M28&gt;0,IF(AND('Circunscrição VII'!$R28&lt;='Circunscrição VII'!M28,'Circunscrição VII'!M28&lt;='Circunscrição VII'!$S28),'Circunscrição VII'!M28,"excluído*"),"")</f>
        <v/>
      </c>
      <c r="N75" s="156" t="str">
        <f>IF('Circunscrição VII'!N28&gt;0,IF(AND('Circunscrição VII'!$R28&lt;='Circunscrição VII'!N28,'Circunscrição VII'!N28&lt;='Circunscrição VII'!$S28),'Circunscrição VII'!N28,"excluído*"),"")</f>
        <v/>
      </c>
      <c r="O75" s="157" t="str">
        <f>IF('Circunscrição VII'!O28&gt;0,IF(AND('Circunscrição VII'!$R28&lt;='Circunscrição VII'!O28,'Circunscrição VII'!O28&lt;='Circunscrição VII'!$S28),'Circunscrição VII'!O28,"excluído*"),"")</f>
        <v/>
      </c>
      <c r="P75" s="158">
        <f t="shared" si="7"/>
        <v>476.17</v>
      </c>
      <c r="Q75" s="159"/>
      <c r="R75" s="160">
        <f t="shared" si="8"/>
        <v>476.17</v>
      </c>
      <c r="S75" s="161"/>
    </row>
    <row r="76" ht="24.0" customHeight="1">
      <c r="A76" s="63"/>
      <c r="B76" s="226">
        <f t="shared" ref="B76:E76" si="31">B29</f>
        <v>103</v>
      </c>
      <c r="C76" s="236" t="str">
        <f t="shared" si="31"/>
        <v>Olímpia
Rua São João, 915</v>
      </c>
      <c r="D76" s="237">
        <f t="shared" si="31"/>
        <v>5</v>
      </c>
      <c r="E76" s="127" t="str">
        <f t="shared" si="31"/>
        <v>Desinsetização Semestral</v>
      </c>
      <c r="F76" s="128">
        <f>IF('Circunscrição VII'!F29&gt;0,IF(AND('Circunscrição VII'!$R29&lt;='Circunscrição VII'!F29,'Circunscrição VII'!F29&lt;='Circunscrição VII'!$S29),'Circunscrição VII'!F29,"excluído*"),"")</f>
        <v>995.26</v>
      </c>
      <c r="G76" s="129" t="str">
        <f>IF('Circunscrição VII'!G29&gt;0,IF(AND('Circunscrição VII'!$R29&lt;='Circunscrição VII'!G29,'Circunscrição VII'!G29&lt;='Circunscrição VII'!$S29),'Circunscrição VII'!G29,"excluído*"),"")</f>
        <v>excluído*</v>
      </c>
      <c r="H76" s="129" t="str">
        <f>IF('Circunscrição VII'!H29&gt;0,IF(AND('Circunscrição VII'!$R29&lt;='Circunscrição VII'!H29,'Circunscrição VII'!H29&lt;='Circunscrição VII'!$S29),'Circunscrição VII'!H29,"excluído*"),"")</f>
        <v>excluído*</v>
      </c>
      <c r="I76" s="128">
        <f>IF('Circunscrição VII'!I29&gt;0,IF(AND('Circunscrição VII'!$R29&lt;='Circunscrição VII'!I29,'Circunscrição VII'!I29&lt;='Circunscrição VII'!$S29),'Circunscrição VII'!I29,"excluído*"),"")</f>
        <v>1600</v>
      </c>
      <c r="J76" s="128">
        <f>IF('Circunscrição VII'!J29&gt;0,IF(AND('Circunscrição VII'!$R29&lt;='Circunscrição VII'!J29,'Circunscrição VII'!J29&lt;='Circunscrição VII'!$S29),'Circunscrição VII'!J29,"excluído*"),"")</f>
        <v>1866.11</v>
      </c>
      <c r="K76" s="128">
        <f>IF('Circunscrição VII'!K29&gt;0,IF(AND('Circunscrição VII'!$R29&lt;='Circunscrição VII'!K29,'Circunscrição VII'!K29&lt;='Circunscrição VII'!$S29),'Circunscrição VII'!K29,"excluído*"),"")</f>
        <v>1050</v>
      </c>
      <c r="L76" s="130">
        <f>IF('Circunscrição VII'!L29&gt;0,IF(AND('Circunscrição VII'!$R29&lt;='Circunscrição VII'!L29,'Circunscrição VII'!L29&lt;='Circunscrição VII'!$S29),'Circunscrição VII'!L29,"excluído*"),"")</f>
        <v>1094.78</v>
      </c>
      <c r="M76" s="131">
        <f>IF('Circunscrição VII'!M29&gt;0,IF(AND('Circunscrição VII'!$R29&lt;='Circunscrição VII'!M29,'Circunscrição VII'!M29&lt;='Circunscrição VII'!$S29),'Circunscrição VII'!M29,"excluído*"),"")</f>
        <v>1405.79605</v>
      </c>
      <c r="N76" s="132" t="str">
        <f>IF('Circunscrição VII'!N29&gt;0,IF(AND('Circunscrição VII'!$R29&lt;='Circunscrição VII'!N29,'Circunscrição VII'!N29&lt;='Circunscrição VII'!$S29),'Circunscrição VII'!N29,"excluído*"),"")</f>
        <v>excluído*</v>
      </c>
      <c r="O76" s="133" t="str">
        <f>IF('Circunscrição VII'!O29&gt;0,IF(AND('Circunscrição VII'!$R29&lt;='Circunscrição VII'!O29,'Circunscrição VII'!O29&lt;='Circunscrição VII'!$S29),'Circunscrição VII'!O29,"excluído*"),"")</f>
        <v/>
      </c>
      <c r="P76" s="134">
        <f t="shared" si="7"/>
        <v>1335.32</v>
      </c>
      <c r="R76" s="131">
        <f t="shared" si="8"/>
        <v>6676.6</v>
      </c>
      <c r="S76" s="135"/>
    </row>
    <row r="77" ht="24.0" customHeight="1">
      <c r="A77" s="63"/>
      <c r="B77" s="63"/>
      <c r="C77" s="63"/>
      <c r="D77" s="238">
        <f t="shared" ref="D77:E77" si="32">D30</f>
        <v>1</v>
      </c>
      <c r="E77" s="137" t="str">
        <f t="shared" si="32"/>
        <v>Desinsetização Extraordinária</v>
      </c>
      <c r="F77" s="138">
        <f>IF('Circunscrição VII'!F30&gt;0,IF(AND('Circunscrição VII'!$R30&lt;='Circunscrição VII'!F30,'Circunscrição VII'!F30&lt;='Circunscrição VII'!$S30),'Circunscrição VII'!F30,"excluído*"),"")</f>
        <v>1244.07</v>
      </c>
      <c r="G77" s="138" t="str">
        <f>IF('Circunscrição VII'!G30&gt;0,IF(AND('Circunscrição VII'!$R30&lt;='Circunscrição VII'!G30,'Circunscrição VII'!G30&lt;='Circunscrição VII'!$S30),'Circunscrição VII'!G30,"excluído*"),"")</f>
        <v>excluído*</v>
      </c>
      <c r="H77" s="138" t="str">
        <f>IF('Circunscrição VII'!H30&gt;0,IF(AND('Circunscrição VII'!$R30&lt;='Circunscrição VII'!H30,'Circunscrição VII'!H30&lt;='Circunscrição VII'!$S30),'Circunscrição VII'!H30,"excluído*"),"")</f>
        <v>excluído*</v>
      </c>
      <c r="I77" s="138">
        <f>IF('Circunscrição VII'!I30&gt;0,IF(AND('Circunscrição VII'!$R30&lt;='Circunscrição VII'!I30,'Circunscrição VII'!I30&lt;='Circunscrição VII'!$S30),'Circunscrição VII'!I30,"excluído*"),"")</f>
        <v>800</v>
      </c>
      <c r="J77" s="139">
        <f>IF('Circunscrição VII'!J30&gt;0,IF(AND('Circunscrição VII'!$R30&lt;='Circunscrição VII'!J30,'Circunscrição VII'!J30&lt;='Circunscrição VII'!$S30),'Circunscrição VII'!J30,"excluído*"),"")</f>
        <v>1866.11</v>
      </c>
      <c r="K77" s="139">
        <f>IF('Circunscrição VII'!K30&gt;0,IF(AND('Circunscrição VII'!$R30&lt;='Circunscrição VII'!K30,'Circunscrição VII'!K30&lt;='Circunscrição VII'!$S30),'Circunscrição VII'!K30,"excluído*"),"")</f>
        <v>1207.5</v>
      </c>
      <c r="L77" s="140" t="str">
        <f>IF('Circunscrição VII'!L30&gt;0,IF(AND('Circunscrição VII'!$R30&lt;='Circunscrição VII'!L30,'Circunscrição VII'!L30&lt;='Circunscrição VII'!$S30),'Circunscrição VII'!L30,"excluído*"),"")</f>
        <v/>
      </c>
      <c r="M77" s="141" t="str">
        <f>IF('Circunscrição VII'!M30&gt;0,IF(AND('Circunscrição VII'!$R30&lt;='Circunscrição VII'!M30,'Circunscrição VII'!M30&lt;='Circunscrição VII'!$S30),'Circunscrição VII'!M30,"excluído*"),"")</f>
        <v/>
      </c>
      <c r="N77" s="142" t="str">
        <f>IF('Circunscrição VII'!N30&gt;0,IF(AND('Circunscrição VII'!$R30&lt;='Circunscrição VII'!N30,'Circunscrição VII'!N30&lt;='Circunscrição VII'!$S30),'Circunscrição VII'!N30,"excluído*"),"")</f>
        <v>excluído*</v>
      </c>
      <c r="O77" s="143" t="str">
        <f>IF('Circunscrição VII'!O30&gt;0,IF(AND('Circunscrição VII'!$R30&lt;='Circunscrição VII'!O30,'Circunscrição VII'!O30&lt;='Circunscrição VII'!$S30),'Circunscrição VII'!O30,"excluído*"),"")</f>
        <v/>
      </c>
      <c r="P77" s="144">
        <f t="shared" si="7"/>
        <v>1279.42</v>
      </c>
      <c r="R77" s="141">
        <f t="shared" si="8"/>
        <v>1279.42</v>
      </c>
      <c r="S77" s="145"/>
    </row>
    <row r="78" ht="24.0" customHeight="1">
      <c r="A78" s="63"/>
      <c r="B78" s="63"/>
      <c r="C78" s="63"/>
      <c r="D78" s="176">
        <f t="shared" ref="D78:E78" si="33">D31</f>
        <v>1</v>
      </c>
      <c r="E78" s="127" t="str">
        <f t="shared" si="33"/>
        <v>Sanitização Interna</v>
      </c>
      <c r="F78" s="128" t="str">
        <f>IF('Circunscrição VII'!F31&gt;0,IF(AND('Circunscrição VII'!$R31&lt;='Circunscrição VII'!F31,'Circunscrição VII'!F31&lt;='Circunscrição VII'!$S31),'Circunscrição VII'!F31,"excluído*"),"")</f>
        <v>excluído*</v>
      </c>
      <c r="G78" s="129">
        <f>IF('Circunscrição VII'!G31&gt;0,IF(AND('Circunscrição VII'!$R31&lt;='Circunscrição VII'!G31,'Circunscrição VII'!G31&lt;='Circunscrição VII'!$S31),'Circunscrição VII'!G31,"excluído*"),"")</f>
        <v>1116</v>
      </c>
      <c r="H78" s="128" t="str">
        <f>IF('Circunscrição VII'!H31&gt;0,IF(AND('Circunscrição VII'!$R31&lt;='Circunscrição VII'!H31,'Circunscrição VII'!H31&lt;='Circunscrição VII'!$S31),'Circunscrição VII'!H31,"excluído*"),"")</f>
        <v>excluído*</v>
      </c>
      <c r="I78" s="128">
        <f>IF('Circunscrição VII'!I31&gt;0,IF(AND('Circunscrição VII'!$R31&lt;='Circunscrição VII'!I31,'Circunscrição VII'!I31&lt;='Circunscrição VII'!$S31),'Circunscrição VII'!I31,"excluído*"),"")</f>
        <v>700</v>
      </c>
      <c r="J78" s="128">
        <f>IF('Circunscrição VII'!J31&gt;0,IF(AND('Circunscrição VII'!$R31&lt;='Circunscrição VII'!J31,'Circunscrição VII'!J31&lt;='Circunscrição VII'!$S31),'Circunscrição VII'!J31,"excluído*"),"")</f>
        <v>1120.5</v>
      </c>
      <c r="K78" s="128">
        <f>IF('Circunscrição VII'!K31&gt;0,IF(AND('Circunscrição VII'!$R31&lt;='Circunscrição VII'!K31,'Circunscrição VII'!K31&lt;='Circunscrição VII'!$S31),'Circunscrição VII'!K31,"excluído*"),"")</f>
        <v>550</v>
      </c>
      <c r="L78" s="130" t="str">
        <f>IF('Circunscrição VII'!L31&gt;0,IF(AND('Circunscrição VII'!$R31&lt;='Circunscrição VII'!L31,'Circunscrição VII'!L31&lt;='Circunscrição VII'!$S31),'Circunscrição VII'!L31,"excluído*"),"")</f>
        <v/>
      </c>
      <c r="M78" s="147" t="str">
        <f>IF('Circunscrição VII'!M31&gt;0,IF(AND('Circunscrição VII'!$R31&lt;='Circunscrição VII'!M31,'Circunscrição VII'!M31&lt;='Circunscrição VII'!$S31),'Circunscrição VII'!M31,"excluído*"),"")</f>
        <v/>
      </c>
      <c r="N78" s="148" t="str">
        <f>IF('Circunscrição VII'!N31&gt;0,IF(AND('Circunscrição VII'!$R31&lt;='Circunscrição VII'!N31,'Circunscrição VII'!N31&lt;='Circunscrição VII'!$S31),'Circunscrição VII'!N31,"excluído*"),"")</f>
        <v/>
      </c>
      <c r="O78" s="149" t="str">
        <f>IF('Circunscrição VII'!O31&gt;0,IF(AND('Circunscrição VII'!$R31&lt;='Circunscrição VII'!O31,'Circunscrição VII'!O31&lt;='Circunscrição VII'!$S31),'Circunscrição VII'!O31,"excluído*"),"")</f>
        <v/>
      </c>
      <c r="P78" s="134">
        <f t="shared" si="7"/>
        <v>871.63</v>
      </c>
      <c r="R78" s="131">
        <f t="shared" si="8"/>
        <v>871.63</v>
      </c>
      <c r="S78" s="135"/>
    </row>
    <row r="79" ht="24.0" customHeight="1">
      <c r="A79" s="63"/>
      <c r="B79" s="99"/>
      <c r="C79" s="99"/>
      <c r="D79" s="239">
        <f t="shared" ref="D79:E79" si="34">D32</f>
        <v>1</v>
      </c>
      <c r="E79" s="151" t="str">
        <f t="shared" si="34"/>
        <v>Sanitização Externa</v>
      </c>
      <c r="F79" s="152" t="str">
        <f>IF('Circunscrição VII'!F32&gt;0,IF(AND('Circunscrição VII'!$R32&lt;='Circunscrição VII'!F32,'Circunscrição VII'!F32&lt;='Circunscrição VII'!$S32),'Circunscrição VII'!F32,"excluído*"),"")</f>
        <v>excluído*</v>
      </c>
      <c r="G79" s="153" t="str">
        <f>IF('Circunscrição VII'!G32&gt;0,IF(AND('Circunscrição VII'!$R32&lt;='Circunscrição VII'!G32,'Circunscrição VII'!G32&lt;='Circunscrição VII'!$S32),'Circunscrição VII'!G32,"excluído*"),"")</f>
        <v>excluído*</v>
      </c>
      <c r="H79" s="152">
        <f>IF('Circunscrição VII'!H32&gt;0,IF(AND('Circunscrição VII'!$R32&lt;='Circunscrição VII'!H32,'Circunscrição VII'!H32&lt;='Circunscrição VII'!$S32),'Circunscrição VII'!H32,"excluído*"),"")</f>
        <v>894.72</v>
      </c>
      <c r="I79" s="153">
        <f>IF('Circunscrição VII'!I32&gt;0,IF(AND('Circunscrição VII'!$R32&lt;='Circunscrição VII'!I32,'Circunscrição VII'!I32&lt;='Circunscrição VII'!$S32),'Circunscrição VII'!I32,"excluído*"),"")</f>
        <v>450</v>
      </c>
      <c r="J79" s="152">
        <f>IF('Circunscrição VII'!J32&gt;0,IF(AND('Circunscrição VII'!$R32&lt;='Circunscrição VII'!J32,'Circunscrição VII'!J32&lt;='Circunscrição VII'!$S32),'Circunscrição VII'!J32,"excluído*"),"")</f>
        <v>745.61</v>
      </c>
      <c r="K79" s="152">
        <f>IF('Circunscrição VII'!K32&gt;0,IF(AND('Circunscrição VII'!$R32&lt;='Circunscrição VII'!K32,'Circunscrição VII'!K32&lt;='Circunscrição VII'!$S32),'Circunscrição VII'!K32,"excluído*"),"")</f>
        <v>500</v>
      </c>
      <c r="L79" s="154" t="str">
        <f>IF('Circunscrição VII'!L32&gt;0,IF(AND('Circunscrição VII'!$R32&lt;='Circunscrição VII'!L32,'Circunscrição VII'!L32&lt;='Circunscrição VII'!$S32),'Circunscrição VII'!L32,"excluído*"),"")</f>
        <v/>
      </c>
      <c r="M79" s="155" t="str">
        <f>IF('Circunscrição VII'!M32&gt;0,IF(AND('Circunscrição VII'!$R32&lt;='Circunscrição VII'!M32,'Circunscrição VII'!M32&lt;='Circunscrição VII'!$S32),'Circunscrição VII'!M32,"excluído*"),"")</f>
        <v/>
      </c>
      <c r="N79" s="156" t="str">
        <f>IF('Circunscrição VII'!N32&gt;0,IF(AND('Circunscrição VII'!$R32&lt;='Circunscrição VII'!N32,'Circunscrição VII'!N32&lt;='Circunscrição VII'!$S32),'Circunscrição VII'!N32,"excluído*"),"")</f>
        <v/>
      </c>
      <c r="O79" s="157" t="str">
        <f>IF('Circunscrição VII'!O32&gt;0,IF(AND('Circunscrição VII'!$R32&lt;='Circunscrição VII'!O32,'Circunscrição VII'!O32&lt;='Circunscrição VII'!$S32),'Circunscrição VII'!O32,"excluído*"),"")</f>
        <v/>
      </c>
      <c r="P79" s="158">
        <f t="shared" si="7"/>
        <v>647.58</v>
      </c>
      <c r="Q79" s="159"/>
      <c r="R79" s="160">
        <f t="shared" si="8"/>
        <v>647.58</v>
      </c>
      <c r="S79" s="161"/>
    </row>
    <row r="80" ht="24.0" customHeight="1">
      <c r="A80" s="63"/>
      <c r="B80" s="226">
        <f t="shared" ref="B80:E80" si="35">B33</f>
        <v>104</v>
      </c>
      <c r="C80" s="236" t="str">
        <f t="shared" si="35"/>
        <v>São José do Rio Preto
Av. José Munia, 5500</v>
      </c>
      <c r="D80" s="240">
        <f t="shared" si="35"/>
        <v>5</v>
      </c>
      <c r="E80" s="163" t="str">
        <f t="shared" si="35"/>
        <v>Desinsetização Semestral</v>
      </c>
      <c r="F80" s="164">
        <f>IF('Circunscrição VII'!F33&gt;0,IF(AND('Circunscrição VII'!$R33&lt;='Circunscrição VII'!F33,'Circunscrição VII'!F33&lt;='Circunscrição VII'!$S33),'Circunscrição VII'!F33,"excluído*"),"")</f>
        <v>5815.25</v>
      </c>
      <c r="G80" s="165">
        <f>IF('Circunscrição VII'!G33&gt;0,IF(AND('Circunscrição VII'!$R33&lt;='Circunscrição VII'!G33,'Circunscrição VII'!G33&lt;='Circunscrição VII'!$S33),'Circunscrição VII'!G33,"excluído*"),"")</f>
        <v>4200</v>
      </c>
      <c r="H80" s="165" t="str">
        <f>IF('Circunscrição VII'!H33&gt;0,IF(AND('Circunscrição VII'!$R33&lt;='Circunscrição VII'!H33,'Circunscrição VII'!H33&lt;='Circunscrição VII'!$S33),'Circunscrição VII'!H33,"excluído*"),"")</f>
        <v>excluído*</v>
      </c>
      <c r="I80" s="164">
        <f>IF('Circunscrição VII'!I33&gt;0,IF(AND('Circunscrição VII'!$R33&lt;='Circunscrição VII'!I33,'Circunscrição VII'!I33&lt;='Circunscrição VII'!$S33),'Circunscrição VII'!I33,"excluído*"),"")</f>
        <v>6000</v>
      </c>
      <c r="J80" s="164" t="str">
        <f>IF('Circunscrição VII'!J33&gt;0,IF(AND('Circunscrição VII'!$R33&lt;='Circunscrição VII'!J33,'Circunscrição VII'!J33&lt;='Circunscrição VII'!$S33),'Circunscrição VII'!J33,"excluído*"),"")</f>
        <v>excluído*</v>
      </c>
      <c r="K80" s="164" t="str">
        <f>IF('Circunscrição VII'!K33&gt;0,IF(AND('Circunscrição VII'!$R33&lt;='Circunscrição VII'!K33,'Circunscrição VII'!K33&lt;='Circunscrição VII'!$S33),'Circunscrição VII'!K33,"excluído*"),"")</f>
        <v>excluído*</v>
      </c>
      <c r="L80" s="166">
        <f>IF('Circunscrição VII'!L33&gt;0,IF(AND('Circunscrição VII'!$R33&lt;='Circunscrição VII'!L33,'Circunscrição VII'!L33&lt;='Circunscrição VII'!$S33),'Circunscrição VII'!L33,"excluído*"),"")</f>
        <v>6396.77</v>
      </c>
      <c r="M80" s="167">
        <f>IF('Circunscrição VII'!M33&gt;0,IF(AND('Circunscrição VII'!$R33&lt;='Circunscrição VII'!M33,'Circunscrição VII'!M33&lt;='Circunscrição VII'!$S33),'Circunscrição VII'!M33,"excluído*"),"")</f>
        <v>8214.028389</v>
      </c>
      <c r="N80" s="168" t="str">
        <f>IF('Circunscrição VII'!N33&gt;0,IF(AND('Circunscrição VII'!$R33&lt;='Circunscrição VII'!N33,'Circunscrição VII'!N33&lt;='Circunscrição VII'!$S33),'Circunscrição VII'!N33,"excluído*"),"")</f>
        <v>excluído*</v>
      </c>
      <c r="O80" s="169" t="str">
        <f>IF('Circunscrição VII'!O33&gt;0,IF(AND('Circunscrição VII'!$R33&lt;='Circunscrição VII'!O33,'Circunscrição VII'!O33&lt;='Circunscrição VII'!$S33),'Circunscrição VII'!O33,"excluído*"),"")</f>
        <v/>
      </c>
      <c r="P80" s="170">
        <f t="shared" si="7"/>
        <v>6125.21</v>
      </c>
      <c r="Q80" s="171"/>
      <c r="R80" s="167">
        <f t="shared" si="8"/>
        <v>30626.05</v>
      </c>
      <c r="S80" s="172"/>
    </row>
    <row r="81" ht="24.0" customHeight="1">
      <c r="A81" s="63"/>
      <c r="B81" s="63"/>
      <c r="C81" s="63"/>
      <c r="D81" s="238">
        <f t="shared" ref="D81:E81" si="36">D34</f>
        <v>1</v>
      </c>
      <c r="E81" s="137" t="str">
        <f t="shared" si="36"/>
        <v>Desinsetização Extraordinária</v>
      </c>
      <c r="F81" s="138">
        <f>IF('Circunscrição VII'!F34&gt;0,IF(AND('Circunscrição VII'!$R34&lt;='Circunscrição VII'!F34,'Circunscrição VII'!F34&lt;='Circunscrição VII'!$S34),'Circunscrição VII'!F34,"excluído*"),"")</f>
        <v>7269.06</v>
      </c>
      <c r="G81" s="138">
        <f>IF('Circunscrição VII'!G34&gt;0,IF(AND('Circunscrição VII'!$R34&lt;='Circunscrição VII'!G34,'Circunscrição VII'!G34&lt;='Circunscrição VII'!$S34),'Circunscrição VII'!G34,"excluído*"),"")</f>
        <v>3780</v>
      </c>
      <c r="H81" s="138" t="str">
        <f>IF('Circunscrição VII'!H34&gt;0,IF(AND('Circunscrição VII'!$R34&lt;='Circunscrição VII'!H34,'Circunscrição VII'!H34&lt;='Circunscrição VII'!$S34),'Circunscrição VII'!H34,"excluído*"),"")</f>
        <v>excluído*</v>
      </c>
      <c r="I81" s="138">
        <f>IF('Circunscrição VII'!I34&gt;0,IF(AND('Circunscrição VII'!$R34&lt;='Circunscrição VII'!I34,'Circunscrição VII'!I34&lt;='Circunscrição VII'!$S34),'Circunscrição VII'!I34,"excluído*"),"")</f>
        <v>3000</v>
      </c>
      <c r="J81" s="139" t="str">
        <f>IF('Circunscrição VII'!J34&gt;0,IF(AND('Circunscrição VII'!$R34&lt;='Circunscrição VII'!J34,'Circunscrição VII'!J34&lt;='Circunscrição VII'!$S34),'Circunscrição VII'!J34,"excluído*"),"")</f>
        <v>excluído*</v>
      </c>
      <c r="K81" s="139">
        <f>IF('Circunscrição VII'!K34&gt;0,IF(AND('Circunscrição VII'!$R34&lt;='Circunscrição VII'!K34,'Circunscrição VII'!K34&lt;='Circunscrição VII'!$S34),'Circunscrição VII'!K34,"excluído*"),"")</f>
        <v>2702.5</v>
      </c>
      <c r="L81" s="140" t="str">
        <f>IF('Circunscrição VII'!L34&gt;0,IF(AND('Circunscrição VII'!$R34&lt;='Circunscrição VII'!L34,'Circunscrição VII'!L34&lt;='Circunscrição VII'!$S34),'Circunscrição VII'!L34,"excluído*"),"")</f>
        <v/>
      </c>
      <c r="M81" s="141" t="str">
        <f>IF('Circunscrição VII'!M34&gt;0,IF(AND('Circunscrição VII'!$R34&lt;='Circunscrição VII'!M34,'Circunscrição VII'!M34&lt;='Circunscrição VII'!$S34),'Circunscrição VII'!M34,"excluído*"),"")</f>
        <v/>
      </c>
      <c r="N81" s="142" t="str">
        <f>IF('Circunscrição VII'!N34&gt;0,IF(AND('Circunscrição VII'!$R34&lt;='Circunscrição VII'!N34,'Circunscrição VII'!N34&lt;='Circunscrição VII'!$S34),'Circunscrição VII'!N34,"excluído*"),"")</f>
        <v>excluído*</v>
      </c>
      <c r="O81" s="143" t="str">
        <f>IF('Circunscrição VII'!O34&gt;0,IF(AND('Circunscrição VII'!$R34&lt;='Circunscrição VII'!O34,'Circunscrição VII'!O34&lt;='Circunscrição VII'!$S34),'Circunscrição VII'!O34,"excluído*"),"")</f>
        <v/>
      </c>
      <c r="P81" s="144">
        <f t="shared" si="7"/>
        <v>4187.89</v>
      </c>
      <c r="R81" s="141">
        <f t="shared" si="8"/>
        <v>4187.89</v>
      </c>
      <c r="S81" s="145"/>
    </row>
    <row r="82" ht="24.0" customHeight="1">
      <c r="A82" s="63"/>
      <c r="B82" s="63"/>
      <c r="C82" s="63"/>
      <c r="D82" s="176">
        <f t="shared" ref="D82:E82" si="37">D35</f>
        <v>1</v>
      </c>
      <c r="E82" s="127" t="str">
        <f t="shared" si="37"/>
        <v>Sanitização Interna</v>
      </c>
      <c r="F82" s="128">
        <f>IF('Circunscrição VII'!F35&gt;0,IF(AND('Circunscrição VII'!$R35&lt;='Circunscrição VII'!F35,'Circunscrição VII'!F35&lt;='Circunscrição VII'!$S35),'Circunscrição VII'!F35,"excluído*"),"")</f>
        <v>1426.7</v>
      </c>
      <c r="G82" s="129">
        <f>IF('Circunscrição VII'!G35&gt;0,IF(AND('Circunscrição VII'!$R35&lt;='Circunscrição VII'!G35,'Circunscrição VII'!G35&lt;='Circunscrição VII'!$S35),'Circunscrição VII'!G35,"excluído*"),"")</f>
        <v>3276</v>
      </c>
      <c r="H82" s="128">
        <f>IF('Circunscrição VII'!H35&gt;0,IF(AND('Circunscrição VII'!$R35&lt;='Circunscrição VII'!H35,'Circunscrição VII'!H35&lt;='Circunscrição VII'!$S35),'Circunscrição VII'!H35,"excluído*"),"")</f>
        <v>6420</v>
      </c>
      <c r="I82" s="128">
        <f>IF('Circunscrição VII'!I35&gt;0,IF(AND('Circunscrição VII'!$R35&lt;='Circunscrição VII'!I35,'Circunscrição VII'!I35&lt;='Circunscrição VII'!$S35),'Circunscrição VII'!I35,"excluído*"),"")</f>
        <v>2425.38</v>
      </c>
      <c r="J82" s="128" t="str">
        <f>IF('Circunscrição VII'!J35&gt;0,IF(AND('Circunscrição VII'!$R35&lt;='Circunscrição VII'!J35,'Circunscrição VII'!J35&lt;='Circunscrição VII'!$S35),'Circunscrição VII'!J35,"excluído*"),"")</f>
        <v>excluído*</v>
      </c>
      <c r="K82" s="128">
        <f>IF('Circunscrição VII'!K35&gt;0,IF(AND('Circunscrição VII'!$R35&lt;='Circunscrição VII'!K35,'Circunscrição VII'!K35&lt;='Circunscrição VII'!$S35),'Circunscrição VII'!K35,"excluído*"),"")</f>
        <v>1150</v>
      </c>
      <c r="L82" s="130" t="str">
        <f>IF('Circunscrição VII'!L35&gt;0,IF(AND('Circunscrição VII'!$R35&lt;='Circunscrição VII'!L35,'Circunscrição VII'!L35&lt;='Circunscrição VII'!$S35),'Circunscrição VII'!L35,"excluído*"),"")</f>
        <v/>
      </c>
      <c r="M82" s="147" t="str">
        <f>IF('Circunscrição VII'!M35&gt;0,IF(AND('Circunscrição VII'!$R35&lt;='Circunscrição VII'!M35,'Circunscrição VII'!M35&lt;='Circunscrição VII'!$S35),'Circunscrição VII'!M35,"excluído*"),"")</f>
        <v/>
      </c>
      <c r="N82" s="148" t="str">
        <f>IF('Circunscrição VII'!N35&gt;0,IF(AND('Circunscrição VII'!$R35&lt;='Circunscrição VII'!N35,'Circunscrição VII'!N35&lt;='Circunscrição VII'!$S35),'Circunscrição VII'!N35,"excluído*"),"")</f>
        <v/>
      </c>
      <c r="O82" s="149" t="str">
        <f>IF('Circunscrição VII'!O35&gt;0,IF(AND('Circunscrição VII'!$R35&lt;='Circunscrição VII'!O35,'Circunscrição VII'!O35&lt;='Circunscrição VII'!$S35),'Circunscrição VII'!O35,"excluído*"),"")</f>
        <v/>
      </c>
      <c r="P82" s="134">
        <f t="shared" si="7"/>
        <v>2939.62</v>
      </c>
      <c r="R82" s="131">
        <f t="shared" si="8"/>
        <v>2939.62</v>
      </c>
      <c r="S82" s="135"/>
    </row>
    <row r="83" ht="24.0" customHeight="1">
      <c r="A83" s="63"/>
      <c r="B83" s="99"/>
      <c r="C83" s="99"/>
      <c r="D83" s="239">
        <f t="shared" ref="D83:E83" si="38">D36</f>
        <v>1</v>
      </c>
      <c r="E83" s="151" t="str">
        <f t="shared" si="38"/>
        <v>Sanitização Externa</v>
      </c>
      <c r="F83" s="152">
        <f>IF('Circunscrição VII'!F36&gt;0,IF(AND('Circunscrição VII'!$R36&lt;='Circunscrição VII'!F36,'Circunscrição VII'!F36&lt;='Circunscrição VII'!$S36),'Circunscrição VII'!F36,"excluído*"),"")</f>
        <v>1851.16</v>
      </c>
      <c r="G83" s="153">
        <f>IF('Circunscrição VII'!G36&gt;0,IF(AND('Circunscrição VII'!$R36&lt;='Circunscrição VII'!G36,'Circunscrição VII'!G36&lt;='Circunscrição VII'!$S36),'Circunscrição VII'!G36,"excluído*"),"")</f>
        <v>3276</v>
      </c>
      <c r="H83" s="152" t="str">
        <f>IF('Circunscrição VII'!H36&gt;0,IF(AND('Circunscrição VII'!$R36&lt;='Circunscrição VII'!H36,'Circunscrição VII'!H36&lt;='Circunscrição VII'!$S36),'Circunscrição VII'!H36,"excluído*"),"")</f>
        <v>excluído*</v>
      </c>
      <c r="I83" s="153">
        <f>IF('Circunscrição VII'!I36&gt;0,IF(AND('Circunscrição VII'!$R36&lt;='Circunscrição VII'!I36,'Circunscrição VII'!I36&lt;='Circunscrição VII'!$S36),'Circunscrição VII'!I36,"excluído*"),"")</f>
        <v>2591.62</v>
      </c>
      <c r="J83" s="152">
        <f>IF('Circunscrição VII'!J36&gt;0,IF(AND('Circunscrição VII'!$R36&lt;='Circunscrição VII'!J36,'Circunscrição VII'!J36&lt;='Circunscrição VII'!$S36),'Circunscrição VII'!J36,"excluído*"),"")</f>
        <v>5553.48</v>
      </c>
      <c r="K83" s="152" t="str">
        <f>IF('Circunscrição VII'!K36&gt;0,IF(AND('Circunscrição VII'!$R36&lt;='Circunscrição VII'!K36,'Circunscrição VII'!K36&lt;='Circunscrição VII'!$S36),'Circunscrição VII'!K36,"excluído*"),"")</f>
        <v>excluído*</v>
      </c>
      <c r="L83" s="154" t="str">
        <f>IF('Circunscrição VII'!L36&gt;0,IF(AND('Circunscrição VII'!$R36&lt;='Circunscrição VII'!L36,'Circunscrição VII'!L36&lt;='Circunscrição VII'!$S36),'Circunscrição VII'!L36,"excluído*"),"")</f>
        <v/>
      </c>
      <c r="M83" s="155" t="str">
        <f>IF('Circunscrição VII'!M36&gt;0,IF(AND('Circunscrição VII'!$R36&lt;='Circunscrição VII'!M36,'Circunscrição VII'!M36&lt;='Circunscrição VII'!$S36),'Circunscrição VII'!M36,"excluído*"),"")</f>
        <v/>
      </c>
      <c r="N83" s="156" t="str">
        <f>IF('Circunscrição VII'!N36&gt;0,IF(AND('Circunscrição VII'!$R36&lt;='Circunscrição VII'!N36,'Circunscrição VII'!N36&lt;='Circunscrição VII'!$S36),'Circunscrição VII'!N36,"excluído*"),"")</f>
        <v/>
      </c>
      <c r="O83" s="157" t="str">
        <f>IF('Circunscrição VII'!O36&gt;0,IF(AND('Circunscrição VII'!$R36&lt;='Circunscrição VII'!O36,'Circunscrição VII'!O36&lt;='Circunscrição VII'!$S36),'Circunscrição VII'!O36,"excluído*"),"")</f>
        <v/>
      </c>
      <c r="P83" s="158">
        <f t="shared" si="7"/>
        <v>3318.07</v>
      </c>
      <c r="Q83" s="159"/>
      <c r="R83" s="160">
        <f t="shared" si="8"/>
        <v>3318.07</v>
      </c>
      <c r="S83" s="161"/>
    </row>
    <row r="84" ht="24.0" customHeight="1">
      <c r="A84" s="63"/>
      <c r="B84" s="226">
        <f t="shared" ref="B84:E84" si="39">B37</f>
        <v>105</v>
      </c>
      <c r="C84" s="236" t="str">
        <f t="shared" si="39"/>
        <v>Tanabi
Av. Gildo Savatin, 550</v>
      </c>
      <c r="D84" s="240">
        <f t="shared" si="39"/>
        <v>5</v>
      </c>
      <c r="E84" s="163" t="str">
        <f t="shared" si="39"/>
        <v>Desinsetização Semestral</v>
      </c>
      <c r="F84" s="164" t="str">
        <f>IF('Circunscrição VII'!F37&gt;0,IF(AND('Circunscrição VII'!$R37&lt;='Circunscrição VII'!F37,'Circunscrição VII'!F37&lt;='Circunscrição VII'!$S37),'Circunscrição VII'!F37,"excluído*"),"")</f>
        <v>excluído*</v>
      </c>
      <c r="G84" s="165" t="str">
        <f>IF('Circunscrição VII'!G37&gt;0,IF(AND('Circunscrição VII'!$R37&lt;='Circunscrição VII'!G37,'Circunscrição VII'!G37&lt;='Circunscrição VII'!$S37),'Circunscrição VII'!G37,"excluído*"),"")</f>
        <v>excluído*</v>
      </c>
      <c r="H84" s="165">
        <f>IF('Circunscrição VII'!H37&gt;0,IF(AND('Circunscrição VII'!$R37&lt;='Circunscrição VII'!H37,'Circunscrição VII'!H37&lt;='Circunscrição VII'!$S37),'Circunscrição VII'!H37,"excluído*"),"")</f>
        <v>1453.78</v>
      </c>
      <c r="I84" s="164">
        <f>IF('Circunscrição VII'!I37&gt;0,IF(AND('Circunscrição VII'!$R37&lt;='Circunscrição VII'!I37,'Circunscrição VII'!I37&lt;='Circunscrição VII'!$S37),'Circunscrição VII'!I37,"excluído*"),"")</f>
        <v>1500</v>
      </c>
      <c r="J84" s="164">
        <f>IF('Circunscrição VII'!J37&gt;0,IF(AND('Circunscrição VII'!$R37&lt;='Circunscrição VII'!J37,'Circunscrição VII'!J37&lt;='Circunscrição VII'!$S37),'Circunscrição VII'!J37,"excluído*"),"")</f>
        <v>1211.49</v>
      </c>
      <c r="K84" s="164">
        <f>IF('Circunscrição VII'!K37&gt;0,IF(AND('Circunscrição VII'!$R37&lt;='Circunscrição VII'!K37,'Circunscrição VII'!K37&lt;='Circunscrição VII'!$S37),'Circunscrição VII'!K37,"excluído*"),"")</f>
        <v>1100</v>
      </c>
      <c r="L84" s="166">
        <f>IF('Circunscrição VII'!L37&gt;0,IF(AND('Circunscrição VII'!$R37&lt;='Circunscrição VII'!L37,'Circunscrição VII'!L37&lt;='Circunscrição VII'!$S37),'Circunscrição VII'!L37,"excluído*"),"")</f>
        <v>710.74</v>
      </c>
      <c r="M84" s="167">
        <f>IF('Circunscrição VII'!M37&gt;0,IF(AND('Circunscrição VII'!$R37&lt;='Circunscrição VII'!M37,'Circunscrição VII'!M37&lt;='Circunscrição VII'!$S37),'Circunscrição VII'!M37,"excluído*"),"")</f>
        <v>912.6541266</v>
      </c>
      <c r="N84" s="168" t="str">
        <f>IF('Circunscrição VII'!N37&gt;0,IF(AND('Circunscrição VII'!$R37&lt;='Circunscrição VII'!N37,'Circunscrição VII'!N37&lt;='Circunscrição VII'!$S37),'Circunscrição VII'!N37,"excluído*"),"")</f>
        <v>excluído*</v>
      </c>
      <c r="O84" s="169" t="str">
        <f>IF('Circunscrição VII'!O37&gt;0,IF(AND('Circunscrição VII'!$R37&lt;='Circunscrição VII'!O37,'Circunscrição VII'!O37&lt;='Circunscrição VII'!$S37),'Circunscrição VII'!O37,"excluído*"),"")</f>
        <v/>
      </c>
      <c r="P84" s="170">
        <f t="shared" si="7"/>
        <v>1148.11</v>
      </c>
      <c r="Q84" s="171"/>
      <c r="R84" s="167">
        <f t="shared" si="8"/>
        <v>5740.55</v>
      </c>
      <c r="S84" s="172"/>
    </row>
    <row r="85" ht="24.0" customHeight="1">
      <c r="A85" s="63"/>
      <c r="B85" s="63"/>
      <c r="C85" s="63"/>
      <c r="D85" s="238">
        <f t="shared" ref="D85:E85" si="40">D38</f>
        <v>1</v>
      </c>
      <c r="E85" s="137" t="str">
        <f t="shared" si="40"/>
        <v>Desinsetização Extraordinária</v>
      </c>
      <c r="F85" s="138">
        <f>IF('Circunscrição VII'!F38&gt;0,IF(AND('Circunscrição VII'!$R38&lt;='Circunscrição VII'!F38,'Circunscrição VII'!F38&lt;='Circunscrição VII'!$S38),'Circunscrição VII'!F38,"excluído*"),"")</f>
        <v>807.66</v>
      </c>
      <c r="G85" s="138" t="str">
        <f>IF('Circunscrição VII'!G38&gt;0,IF(AND('Circunscrição VII'!$R38&lt;='Circunscrição VII'!G38,'Circunscrição VII'!G38&lt;='Circunscrição VII'!$S38),'Circunscrição VII'!G38,"excluído*"),"")</f>
        <v>excluído*</v>
      </c>
      <c r="H85" s="138">
        <f>IF('Circunscrição VII'!H38&gt;0,IF(AND('Circunscrição VII'!$R38&lt;='Circunscrição VII'!H38,'Circunscrição VII'!H38&lt;='Circunscrição VII'!$S38),'Circunscrição VII'!H38,"excluído*"),"")</f>
        <v>1453.78</v>
      </c>
      <c r="I85" s="138">
        <f>IF('Circunscrição VII'!I38&gt;0,IF(AND('Circunscrição VII'!$R38&lt;='Circunscrição VII'!I38,'Circunscrição VII'!I38&lt;='Circunscrição VII'!$S38),'Circunscrição VII'!I38,"excluído*"),"")</f>
        <v>750</v>
      </c>
      <c r="J85" s="139">
        <f>IF('Circunscrição VII'!J38&gt;0,IF(AND('Circunscrição VII'!$R38&lt;='Circunscrição VII'!J38,'Circunscrição VII'!J38&lt;='Circunscrição VII'!$S38),'Circunscrição VII'!J38,"excluído*"),"")</f>
        <v>1211.49</v>
      </c>
      <c r="K85" s="139">
        <f>IF('Circunscrição VII'!K38&gt;0,IF(AND('Circunscrição VII'!$R38&lt;='Circunscrição VII'!K38,'Circunscrição VII'!K38&lt;='Circunscrição VII'!$S38),'Circunscrição VII'!K38,"excluído*"),"")</f>
        <v>1265</v>
      </c>
      <c r="L85" s="140" t="str">
        <f>IF('Circunscrição VII'!L38&gt;0,IF(AND('Circunscrição VII'!$R38&lt;='Circunscrição VII'!L38,'Circunscrição VII'!L38&lt;='Circunscrição VII'!$S38),'Circunscrição VII'!L38,"excluído*"),"")</f>
        <v/>
      </c>
      <c r="M85" s="141" t="str">
        <f>IF('Circunscrição VII'!M38&gt;0,IF(AND('Circunscrição VII'!$R38&lt;='Circunscrição VII'!M38,'Circunscrição VII'!M38&lt;='Circunscrição VII'!$S38),'Circunscrição VII'!M38,"excluído*"),"")</f>
        <v/>
      </c>
      <c r="N85" s="142" t="str">
        <f>IF('Circunscrição VII'!N38&gt;0,IF(AND('Circunscrição VII'!$R38&lt;='Circunscrição VII'!N38,'Circunscrição VII'!N38&lt;='Circunscrição VII'!$S38),'Circunscrição VII'!N38,"excluído*"),"")</f>
        <v>excluído*</v>
      </c>
      <c r="O85" s="143" t="str">
        <f>IF('Circunscrição VII'!O38&gt;0,IF(AND('Circunscrição VII'!$R38&lt;='Circunscrição VII'!O38,'Circunscrição VII'!O38&lt;='Circunscrição VII'!$S38),'Circunscrição VII'!O38,"excluído*"),"")</f>
        <v/>
      </c>
      <c r="P85" s="144">
        <f t="shared" si="7"/>
        <v>1097.59</v>
      </c>
      <c r="R85" s="141">
        <f t="shared" si="8"/>
        <v>1097.59</v>
      </c>
      <c r="S85" s="145"/>
    </row>
    <row r="86" ht="24.0" customHeight="1">
      <c r="A86" s="63"/>
      <c r="B86" s="63"/>
      <c r="C86" s="63"/>
      <c r="D86" s="176">
        <f t="shared" ref="D86:E86" si="41">D39</f>
        <v>1</v>
      </c>
      <c r="E86" s="127" t="str">
        <f t="shared" si="41"/>
        <v>Sanitização Interna</v>
      </c>
      <c r="F86" s="128" t="str">
        <f>IF('Circunscrição VII'!F39&gt;0,IF(AND('Circunscrição VII'!$R39&lt;='Circunscrição VII'!F39,'Circunscrição VII'!F39&lt;='Circunscrição VII'!$S39),'Circunscrição VII'!F39,"excluído*"),"")</f>
        <v>excluído*</v>
      </c>
      <c r="G86" s="129">
        <f>IF('Circunscrição VII'!G39&gt;0,IF(AND('Circunscrição VII'!$R39&lt;='Circunscrição VII'!G39,'Circunscrição VII'!G39&lt;='Circunscrição VII'!$S39),'Circunscrição VII'!G39,"excluído*"),"")</f>
        <v>1116</v>
      </c>
      <c r="H86" s="128" t="str">
        <f>IF('Circunscrição VII'!H39&gt;0,IF(AND('Circunscrição VII'!$R39&lt;='Circunscrição VII'!H39,'Circunscrição VII'!H39&lt;='Circunscrição VII'!$S39),'Circunscrição VII'!H39,"excluído*"),"")</f>
        <v>excluído*</v>
      </c>
      <c r="I86" s="128">
        <f>IF('Circunscrição VII'!I39&gt;0,IF(AND('Circunscrição VII'!$R39&lt;='Circunscrição VII'!I39,'Circunscrição VII'!I39&lt;='Circunscrição VII'!$S39),'Circunscrição VII'!I39,"excluído*"),"")</f>
        <v>750</v>
      </c>
      <c r="J86" s="128">
        <f>IF('Circunscrição VII'!J39&gt;0,IF(AND('Circunscrição VII'!$R39&lt;='Circunscrição VII'!J39,'Circunscrição VII'!J39&lt;='Circunscrição VII'!$S39),'Circunscrição VII'!J39,"excluído*"),"")</f>
        <v>1116.41</v>
      </c>
      <c r="K86" s="128">
        <f>IF('Circunscrição VII'!K39&gt;0,IF(AND('Circunscrição VII'!$R39&lt;='Circunscrição VII'!K39,'Circunscrição VII'!K39&lt;='Circunscrição VII'!$S39),'Circunscrição VII'!K39,"excluído*"),"")</f>
        <v>650</v>
      </c>
      <c r="L86" s="130" t="str">
        <f>IF('Circunscrição VII'!L39&gt;0,IF(AND('Circunscrição VII'!$R39&lt;='Circunscrição VII'!L39,'Circunscrição VII'!L39&lt;='Circunscrição VII'!$S39),'Circunscrição VII'!L39,"excluído*"),"")</f>
        <v/>
      </c>
      <c r="M86" s="147" t="str">
        <f>IF('Circunscrição VII'!M39&gt;0,IF(AND('Circunscrição VII'!$R39&lt;='Circunscrição VII'!M39,'Circunscrição VII'!M39&lt;='Circunscrição VII'!$S39),'Circunscrição VII'!M39,"excluído*"),"")</f>
        <v/>
      </c>
      <c r="N86" s="148" t="str">
        <f>IF('Circunscrição VII'!N39&gt;0,IF(AND('Circunscrição VII'!$R39&lt;='Circunscrição VII'!N39,'Circunscrição VII'!N39&lt;='Circunscrição VII'!$S39),'Circunscrição VII'!N39,"excluído*"),"")</f>
        <v/>
      </c>
      <c r="O86" s="149" t="str">
        <f>IF('Circunscrição VII'!O39&gt;0,IF(AND('Circunscrição VII'!$R39&lt;='Circunscrição VII'!O39,'Circunscrição VII'!O39&lt;='Circunscrição VII'!$S39),'Circunscrição VII'!O39,"excluído*"),"")</f>
        <v/>
      </c>
      <c r="P86" s="134">
        <f t="shared" si="7"/>
        <v>908.1</v>
      </c>
      <c r="R86" s="131">
        <f t="shared" si="8"/>
        <v>908.1</v>
      </c>
      <c r="S86" s="135"/>
    </row>
    <row r="87" ht="24.0" customHeight="1">
      <c r="A87" s="63"/>
      <c r="B87" s="99"/>
      <c r="C87" s="99"/>
      <c r="D87" s="239">
        <f t="shared" ref="D87:E87" si="42">D40</f>
        <v>1</v>
      </c>
      <c r="E87" s="151" t="str">
        <f t="shared" si="42"/>
        <v>Sanitização Externa</v>
      </c>
      <c r="F87" s="152" t="str">
        <f>IF('Circunscrição VII'!F40&gt;0,IF(AND('Circunscrição VII'!$R40&lt;='Circunscrição VII'!F40,'Circunscrição VII'!F40&lt;='Circunscrição VII'!$S40),'Circunscrição VII'!F40,"excluído*"),"")</f>
        <v>excluído*</v>
      </c>
      <c r="G87" s="153" t="str">
        <f>IF('Circunscrição VII'!G40&gt;0,IF(AND('Circunscrição VII'!$R40&lt;='Circunscrição VII'!G40,'Circunscrição VII'!G40&lt;='Circunscrição VII'!$S40),'Circunscrição VII'!G40,"excluído*"),"")</f>
        <v>excluído*</v>
      </c>
      <c r="H87" s="152">
        <f>IF('Circunscrição VII'!H40&gt;0,IF(AND('Circunscrição VII'!$R40&lt;='Circunscrição VII'!H40,'Circunscrição VII'!H40&lt;='Circunscrição VII'!$S40),'Circunscrição VII'!H40,"excluído*"),"")</f>
        <v>786.56</v>
      </c>
      <c r="I87" s="153">
        <f>IF('Circunscrição VII'!I40&gt;0,IF(AND('Circunscrição VII'!$R40&lt;='Circunscrição VII'!I40,'Circunscrição VII'!I40&lt;='Circunscrição VII'!$S40),'Circunscrição VII'!I40,"excluído*"),"")</f>
        <v>380</v>
      </c>
      <c r="J87" s="152">
        <f>IF('Circunscrição VII'!J40&gt;0,IF(AND('Circunscrição VII'!$R40&lt;='Circunscrição VII'!J40,'Circunscrição VII'!J40&lt;='Circunscrição VII'!$S40),'Circunscrição VII'!J40,"excluído*"),"")</f>
        <v>400</v>
      </c>
      <c r="K87" s="152">
        <f>IF('Circunscrição VII'!K40&gt;0,IF(AND('Circunscrição VII'!$R40&lt;='Circunscrição VII'!K40,'Circunscrição VII'!K40&lt;='Circunscrição VII'!$S40),'Circunscrição VII'!K40,"excluído*"),"")</f>
        <v>350</v>
      </c>
      <c r="L87" s="154" t="str">
        <f>IF('Circunscrição VII'!L40&gt;0,IF(AND('Circunscrição VII'!$R40&lt;='Circunscrição VII'!L40,'Circunscrição VII'!L40&lt;='Circunscrição VII'!$S40),'Circunscrição VII'!L40,"excluído*"),"")</f>
        <v/>
      </c>
      <c r="M87" s="155" t="str">
        <f>IF('Circunscrição VII'!M40&gt;0,IF(AND('Circunscrição VII'!$R40&lt;='Circunscrição VII'!M40,'Circunscrição VII'!M40&lt;='Circunscrição VII'!$S40),'Circunscrição VII'!M40,"excluído*"),"")</f>
        <v/>
      </c>
      <c r="N87" s="156" t="str">
        <f>IF('Circunscrição VII'!N40&gt;0,IF(AND('Circunscrição VII'!$R40&lt;='Circunscrição VII'!N40,'Circunscrição VII'!N40&lt;='Circunscrição VII'!$S40),'Circunscrição VII'!N40,"excluído*"),"")</f>
        <v/>
      </c>
      <c r="O87" s="157" t="str">
        <f>IF('Circunscrição VII'!O40&gt;0,IF(AND('Circunscrição VII'!$R40&lt;='Circunscrição VII'!O40,'Circunscrição VII'!O40&lt;='Circunscrição VII'!$S40),'Circunscrição VII'!O40,"excluído*"),"")</f>
        <v/>
      </c>
      <c r="P87" s="158">
        <f t="shared" si="7"/>
        <v>479.14</v>
      </c>
      <c r="Q87" s="159"/>
      <c r="R87" s="160">
        <f t="shared" si="8"/>
        <v>479.14</v>
      </c>
      <c r="S87" s="161"/>
    </row>
    <row r="88" ht="24.0" customHeight="1">
      <c r="A88" s="63"/>
      <c r="B88" s="226">
        <f t="shared" ref="B88:E88" si="43">B41</f>
        <v>106</v>
      </c>
      <c r="C88" s="236" t="str">
        <f t="shared" si="43"/>
        <v>Votuporanga
Rua Alagoas,  2915 </v>
      </c>
      <c r="D88" s="240">
        <f t="shared" si="43"/>
        <v>5</v>
      </c>
      <c r="E88" s="163" t="str">
        <f t="shared" si="43"/>
        <v>Desinsetização Semestral</v>
      </c>
      <c r="F88" s="164" t="str">
        <f>IF('Circunscrição VII'!F41&gt;0,IF(AND('Circunscrição VII'!$R41&lt;='Circunscrição VII'!F41,'Circunscrição VII'!F41&lt;='Circunscrição VII'!$S41),'Circunscrição VII'!F41,"excluído*"),"")</f>
        <v>excluído*</v>
      </c>
      <c r="G88" s="165" t="str">
        <f>IF('Circunscrição VII'!G41&gt;0,IF(AND('Circunscrição VII'!$R41&lt;='Circunscrição VII'!G41,'Circunscrição VII'!G41&lt;='Circunscrição VII'!$S41),'Circunscrição VII'!G41,"excluído*"),"")</f>
        <v>excluído*</v>
      </c>
      <c r="H88" s="165">
        <f>IF('Circunscrição VII'!H41&gt;0,IF(AND('Circunscrição VII'!$R41&lt;='Circunscrição VII'!H41,'Circunscrição VII'!H41&lt;='Circunscrição VII'!$S41),'Circunscrição VII'!H41,"excluído*"),"")</f>
        <v>1237.73</v>
      </c>
      <c r="I88" s="164">
        <f>IF('Circunscrição VII'!I41&gt;0,IF(AND('Circunscrição VII'!$R41&lt;='Circunscrição VII'!I41,'Circunscrição VII'!I41&lt;='Circunscrição VII'!$S41),'Circunscrição VII'!I41,"excluído*"),"")</f>
        <v>1200</v>
      </c>
      <c r="J88" s="164">
        <f>IF('Circunscrição VII'!J41&gt;0,IF(AND('Circunscrição VII'!$R41&lt;='Circunscrição VII'!J41,'Circunscrição VII'!J41&lt;='Circunscrição VII'!$S41),'Circunscrição VII'!J41,"excluído*"),"")</f>
        <v>1031.45</v>
      </c>
      <c r="K88" s="164" t="str">
        <f>IF('Circunscrição VII'!K41&gt;0,IF(AND('Circunscrição VII'!$R41&lt;='Circunscrição VII'!K41,'Circunscrição VII'!K41&lt;='Circunscrição VII'!$S41),'Circunscrição VII'!K41,"excluído*"),"")</f>
        <v>excluído*</v>
      </c>
      <c r="L88" s="166">
        <f>IF('Circunscrição VII'!L41&gt;0,IF(AND('Circunscrição VII'!$R41&lt;='Circunscrição VII'!L41,'Circunscrição VII'!L41&lt;='Circunscrição VII'!$S41),'Circunscrição VII'!L41,"excluído*"),"")</f>
        <v>605.11</v>
      </c>
      <c r="M88" s="167">
        <f>IF('Circunscrição VII'!M41&gt;0,IF(AND('Circunscrição VII'!$R41&lt;='Circunscrição VII'!M41,'Circunscrição VII'!M41&lt;='Circunscrição VII'!$S41),'Circunscrição VII'!M41,"excluído*"),"")</f>
        <v>777.0156999</v>
      </c>
      <c r="N88" s="168" t="str">
        <f>IF('Circunscrição VII'!N41&gt;0,IF(AND('Circunscrição VII'!$R41&lt;='Circunscrição VII'!N41,'Circunscrição VII'!N41&lt;='Circunscrição VII'!$S41),'Circunscrição VII'!N41,"excluído*"),"")</f>
        <v>excluído*</v>
      </c>
      <c r="O88" s="169" t="str">
        <f>IF('Circunscrição VII'!O41&gt;0,IF(AND('Circunscrição VII'!$R41&lt;='Circunscrição VII'!O41,'Circunscrição VII'!O41&lt;='Circunscrição VII'!$S41),'Circunscrição VII'!O41,"excluído*"),"")</f>
        <v/>
      </c>
      <c r="P88" s="170">
        <f t="shared" si="7"/>
        <v>970.26</v>
      </c>
      <c r="Q88" s="171"/>
      <c r="R88" s="167">
        <f t="shared" si="8"/>
        <v>4851.3</v>
      </c>
      <c r="S88" s="172"/>
    </row>
    <row r="89" ht="24.0" customHeight="1">
      <c r="A89" s="63"/>
      <c r="B89" s="63"/>
      <c r="C89" s="63"/>
      <c r="D89" s="238">
        <f t="shared" ref="D89:E89" si="44">D42</f>
        <v>1</v>
      </c>
      <c r="E89" s="137" t="str">
        <f t="shared" si="44"/>
        <v>Desinsetização Extraordinária</v>
      </c>
      <c r="F89" s="138">
        <f>IF('Circunscrição VII'!F42&gt;0,IF(AND('Circunscrição VII'!$R42&lt;='Circunscrição VII'!F42,'Circunscrição VII'!F42&lt;='Circunscrição VII'!$S42),'Circunscrição VII'!F42,"excluído*"),"")</f>
        <v>687.63</v>
      </c>
      <c r="G89" s="138" t="str">
        <f>IF('Circunscrição VII'!G42&gt;0,IF(AND('Circunscrição VII'!$R42&lt;='Circunscrição VII'!G42,'Circunscrição VII'!G42&lt;='Circunscrição VII'!$S42),'Circunscrição VII'!G42,"excluído*"),"")</f>
        <v>excluído*</v>
      </c>
      <c r="H89" s="138">
        <f>IF('Circunscrição VII'!H42&gt;0,IF(AND('Circunscrição VII'!$R42&lt;='Circunscrição VII'!H42,'Circunscrição VII'!H42&lt;='Circunscrição VII'!$S42),'Circunscrição VII'!H42,"excluído*"),"")</f>
        <v>1237.73</v>
      </c>
      <c r="I89" s="138">
        <f>IF('Circunscrição VII'!I42&gt;0,IF(AND('Circunscrição VII'!$R42&lt;='Circunscrição VII'!I42,'Circunscrição VII'!I42&lt;='Circunscrição VII'!$S42),'Circunscrição VII'!I42,"excluído*"),"")</f>
        <v>600</v>
      </c>
      <c r="J89" s="139">
        <f>IF('Circunscrição VII'!J42&gt;0,IF(AND('Circunscrição VII'!$R42&lt;='Circunscrição VII'!J42,'Circunscrição VII'!J42&lt;='Circunscrição VII'!$S42),'Circunscrição VII'!J42,"excluído*"),"")</f>
        <v>1031.45</v>
      </c>
      <c r="K89" s="139" t="str">
        <f>IF('Circunscrição VII'!K42&gt;0,IF(AND('Circunscrição VII'!$R42&lt;='Circunscrição VII'!K42,'Circunscrição VII'!K42&lt;='Circunscrição VII'!$S42),'Circunscrição VII'!K42,"excluído*"),"")</f>
        <v>excluído*</v>
      </c>
      <c r="L89" s="140" t="str">
        <f>IF('Circunscrição VII'!L42&gt;0,IF(AND('Circunscrição VII'!$R42&lt;='Circunscrição VII'!L42,'Circunscrição VII'!L42&lt;='Circunscrição VII'!$S42),'Circunscrição VII'!L42,"excluído*"),"")</f>
        <v/>
      </c>
      <c r="M89" s="141" t="str">
        <f>IF('Circunscrição VII'!M42&gt;0,IF(AND('Circunscrição VII'!$R42&lt;='Circunscrição VII'!M42,'Circunscrição VII'!M42&lt;='Circunscrição VII'!$S42),'Circunscrição VII'!M42,"excluído*"),"")</f>
        <v/>
      </c>
      <c r="N89" s="142" t="str">
        <f>IF('Circunscrição VII'!N42&gt;0,IF(AND('Circunscrição VII'!$R42&lt;='Circunscrição VII'!N42,'Circunscrição VII'!N42&lt;='Circunscrição VII'!$S42),'Circunscrição VII'!N42,"excluído*"),"")</f>
        <v>excluído*</v>
      </c>
      <c r="O89" s="143" t="str">
        <f>IF('Circunscrição VII'!O42&gt;0,IF(AND('Circunscrição VII'!$R42&lt;='Circunscrição VII'!O42,'Circunscrição VII'!O42&lt;='Circunscrição VII'!$S42),'Circunscrição VII'!O42,"excluído*"),"")</f>
        <v/>
      </c>
      <c r="P89" s="144">
        <f t="shared" si="7"/>
        <v>889.2</v>
      </c>
      <c r="R89" s="141">
        <f t="shared" si="8"/>
        <v>889.2</v>
      </c>
      <c r="S89" s="145"/>
    </row>
    <row r="90" ht="24.0" customHeight="1">
      <c r="A90" s="63"/>
      <c r="B90" s="63"/>
      <c r="C90" s="63"/>
      <c r="D90" s="176">
        <f t="shared" ref="D90:E90" si="45">D43</f>
        <v>1</v>
      </c>
      <c r="E90" s="127" t="str">
        <f t="shared" si="45"/>
        <v>Sanitização Interna</v>
      </c>
      <c r="F90" s="128" t="str">
        <f>IF('Circunscrição VII'!F43&gt;0,IF(AND('Circunscrição VII'!$R43&lt;='Circunscrição VII'!F43,'Circunscrição VII'!F43&lt;='Circunscrição VII'!$S43),'Circunscrição VII'!F43,"excluído*"),"")</f>
        <v>excluído*</v>
      </c>
      <c r="G90" s="129" t="str">
        <f>IF('Circunscrição VII'!G43&gt;0,IF(AND('Circunscrição VII'!$R43&lt;='Circunscrição VII'!G43,'Circunscrição VII'!G43&lt;='Circunscrição VII'!$S43),'Circunscrição VII'!G43,"excluído*"),"")</f>
        <v>excluído*</v>
      </c>
      <c r="H90" s="128">
        <f>IF('Circunscrição VII'!H43&gt;0,IF(AND('Circunscrição VII'!$R43&lt;='Circunscrição VII'!H43,'Circunscrição VII'!H43&lt;='Circunscrição VII'!$S43),'Circunscrição VII'!H43,"excluído*"),"")</f>
        <v>1002.09</v>
      </c>
      <c r="I90" s="128">
        <f>IF('Circunscrição VII'!I43&gt;0,IF(AND('Circunscrição VII'!$R43&lt;='Circunscrição VII'!I43,'Circunscrição VII'!I43&lt;='Circunscrição VII'!$S43),'Circunscrição VII'!I43,"excluído*"),"")</f>
        <v>650</v>
      </c>
      <c r="J90" s="128">
        <f>IF('Circunscrição VII'!J43&gt;0,IF(AND('Circunscrição VII'!$R43&lt;='Circunscrição VII'!J43,'Circunscrição VII'!J43&lt;='Circunscrição VII'!$S43),'Circunscrição VII'!J43,"excluído*"),"")</f>
        <v>835.08</v>
      </c>
      <c r="K90" s="128">
        <f>IF('Circunscrição VII'!K43&gt;0,IF(AND('Circunscrição VII'!$R43&lt;='Circunscrição VII'!K43,'Circunscrição VII'!K43&lt;='Circunscrição VII'!$S43),'Circunscrição VII'!K43,"excluído*"),"")</f>
        <v>650</v>
      </c>
      <c r="L90" s="130" t="str">
        <f>IF('Circunscrição VII'!L43&gt;0,IF(AND('Circunscrição VII'!$R43&lt;='Circunscrição VII'!L43,'Circunscrição VII'!L43&lt;='Circunscrição VII'!$S43),'Circunscrição VII'!L43,"excluído*"),"")</f>
        <v/>
      </c>
      <c r="M90" s="147" t="str">
        <f>IF('Circunscrição VII'!M43&gt;0,IF(AND('Circunscrição VII'!$R43&lt;='Circunscrição VII'!M43,'Circunscrição VII'!M43&lt;='Circunscrição VII'!$S43),'Circunscrição VII'!M43,"excluído*"),"")</f>
        <v/>
      </c>
      <c r="N90" s="148" t="str">
        <f>IF('Circunscrição VII'!N43&gt;0,IF(AND('Circunscrição VII'!$R43&lt;='Circunscrição VII'!N43,'Circunscrição VII'!N43&lt;='Circunscrição VII'!$S43),'Circunscrição VII'!N43,"excluído*"),"")</f>
        <v/>
      </c>
      <c r="O90" s="149" t="str">
        <f>IF('Circunscrição VII'!O43&gt;0,IF(AND('Circunscrição VII'!$R43&lt;='Circunscrição VII'!O43,'Circunscrição VII'!O43&lt;='Circunscrição VII'!$S43),'Circunscrição VII'!O43,"excluído*"),"")</f>
        <v/>
      </c>
      <c r="P90" s="134">
        <f t="shared" si="7"/>
        <v>784.29</v>
      </c>
      <c r="R90" s="131">
        <f t="shared" si="8"/>
        <v>784.29</v>
      </c>
      <c r="S90" s="135"/>
    </row>
    <row r="91" ht="24.0" customHeight="1">
      <c r="A91" s="63"/>
      <c r="B91" s="99"/>
      <c r="C91" s="99"/>
      <c r="D91" s="239">
        <f t="shared" ref="D91:E91" si="46">D44</f>
        <v>1</v>
      </c>
      <c r="E91" s="151" t="str">
        <f t="shared" si="46"/>
        <v>Sanitização Externa</v>
      </c>
      <c r="F91" s="152" t="str">
        <f>IF('Circunscrição VII'!F44&gt;0,IF(AND('Circunscrição VII'!$R44&lt;='Circunscrição VII'!F44,'Circunscrição VII'!F44&lt;='Circunscrição VII'!$S44),'Circunscrição VII'!F44,"excluído*"),"")</f>
        <v>excluído*</v>
      </c>
      <c r="G91" s="153" t="str">
        <f>IF('Circunscrição VII'!G44&gt;0,IF(AND('Circunscrição VII'!$R44&lt;='Circunscrição VII'!G44,'Circunscrição VII'!G44&lt;='Circunscrição VII'!$S44),'Circunscrição VII'!G44,"excluído*"),"")</f>
        <v>excluído*</v>
      </c>
      <c r="H91" s="152">
        <f>IF('Circunscrição VII'!H44&gt;0,IF(AND('Circunscrição VII'!$R44&lt;='Circunscrição VII'!H44,'Circunscrição VII'!H44&lt;='Circunscrição VII'!$S44),'Circunscrição VII'!H44,"excluído*"),"")</f>
        <v>786.98</v>
      </c>
      <c r="I91" s="153">
        <f>IF('Circunscrição VII'!I44&gt;0,IF(AND('Circunscrição VII'!$R44&lt;='Circunscrição VII'!I44,'Circunscrição VII'!I44&lt;='Circunscrição VII'!$S44),'Circunscrição VII'!I44,"excluído*"),"")</f>
        <v>380</v>
      </c>
      <c r="J91" s="152">
        <f>IF('Circunscrição VII'!J44&gt;0,IF(AND('Circunscrição VII'!$R44&lt;='Circunscrição VII'!J44,'Circunscrição VII'!J44&lt;='Circunscrição VII'!$S44),'Circunscrição VII'!J44,"excluído*"),"")</f>
        <v>400</v>
      </c>
      <c r="K91" s="152">
        <f>IF('Circunscrição VII'!K44&gt;0,IF(AND('Circunscrição VII'!$R44&lt;='Circunscrição VII'!K44,'Circunscrição VII'!K44&lt;='Circunscrição VII'!$S44),'Circunscrição VII'!K44,"excluído*"),"")</f>
        <v>450</v>
      </c>
      <c r="L91" s="154" t="str">
        <f>IF('Circunscrição VII'!L44&gt;0,IF(AND('Circunscrição VII'!$R44&lt;='Circunscrição VII'!L44,'Circunscrição VII'!L44&lt;='Circunscrição VII'!$S44),'Circunscrição VII'!L44,"excluído*"),"")</f>
        <v/>
      </c>
      <c r="M91" s="155" t="str">
        <f>IF('Circunscrição VII'!M44&gt;0,IF(AND('Circunscrição VII'!$R44&lt;='Circunscrição VII'!M44,'Circunscrição VII'!M44&lt;='Circunscrição VII'!$S44),'Circunscrição VII'!M44,"excluído*"),"")</f>
        <v/>
      </c>
      <c r="N91" s="156" t="str">
        <f>IF('Circunscrição VII'!N44&gt;0,IF(AND('Circunscrição VII'!$R44&lt;='Circunscrição VII'!N44,'Circunscrição VII'!N44&lt;='Circunscrição VII'!$S44),'Circunscrição VII'!N44,"excluído*"),"")</f>
        <v/>
      </c>
      <c r="O91" s="157" t="str">
        <f>IF('Circunscrição VII'!O44&gt;0,IF(AND('Circunscrição VII'!$R44&lt;='Circunscrição VII'!O44,'Circunscrição VII'!O44&lt;='Circunscrição VII'!$S44),'Circunscrição VII'!O44,"excluído*"),"")</f>
        <v/>
      </c>
      <c r="P91" s="158">
        <f t="shared" si="7"/>
        <v>504.25</v>
      </c>
      <c r="Q91" s="159"/>
      <c r="R91" s="160">
        <f t="shared" si="8"/>
        <v>504.25</v>
      </c>
      <c r="S91" s="161"/>
    </row>
    <row r="92" ht="24.0" customHeight="1">
      <c r="A92" s="63"/>
      <c r="B92" s="226">
        <f t="shared" ref="B92:E92" si="47">B45</f>
        <v>107</v>
      </c>
      <c r="C92" s="236" t="str">
        <f t="shared" si="47"/>
        <v>Votuporanga - Arquivo
Rua Piauí, 3137 </v>
      </c>
      <c r="D92" s="240">
        <f t="shared" si="47"/>
        <v>5</v>
      </c>
      <c r="E92" s="163" t="str">
        <f t="shared" si="47"/>
        <v>Desinsetização Semestral</v>
      </c>
      <c r="F92" s="164">
        <f>IF('Circunscrição VII'!F45&gt;0,IF(AND('Circunscrição VII'!$R45&lt;='Circunscrição VII'!F45,'Circunscrição VII'!F45&lt;='Circunscrição VII'!$S45),'Circunscrição VII'!F45,"excluído*"),"")</f>
        <v>184.94</v>
      </c>
      <c r="G92" s="165" t="str">
        <f>IF('Circunscrição VII'!G45&gt;0,IF(AND('Circunscrição VII'!$R45&lt;='Circunscrição VII'!G45,'Circunscrição VII'!G45&lt;='Circunscrição VII'!$S45),'Circunscrição VII'!G45,"excluído*"),"")</f>
        <v>excluído*</v>
      </c>
      <c r="H92" s="165" t="str">
        <f>IF('Circunscrição VII'!H45&gt;0,IF(AND('Circunscrição VII'!$R45&lt;='Circunscrição VII'!H45,'Circunscrição VII'!H45&lt;='Circunscrição VII'!$S45),'Circunscrição VII'!H45,"excluído*"),"")</f>
        <v/>
      </c>
      <c r="I92" s="164" t="str">
        <f>IF('Circunscrição VII'!I45&gt;0,IF(AND('Circunscrição VII'!$R45&lt;='Circunscrição VII'!I45,'Circunscrição VII'!I45&lt;='Circunscrição VII'!$S45),'Circunscrição VII'!I45,"excluído*"),"")</f>
        <v/>
      </c>
      <c r="J92" s="164">
        <f>IF('Circunscrição VII'!J45&gt;0,IF(AND('Circunscrição VII'!$R45&lt;='Circunscrição VII'!J45,'Circunscrição VII'!J45&lt;='Circunscrição VII'!$S45),'Circunscrição VII'!J45,"excluído*"),"")</f>
        <v>346.77</v>
      </c>
      <c r="K92" s="164">
        <f>IF('Circunscrição VII'!K45&gt;0,IF(AND('Circunscrição VII'!$R45&lt;='Circunscrição VII'!K45,'Circunscrição VII'!K45&lt;='Circunscrição VII'!$S45),'Circunscrição VII'!K45,"excluído*"),"")</f>
        <v>350</v>
      </c>
      <c r="L92" s="166">
        <f>IF('Circunscrição VII'!L45&gt;0,IF(AND('Circunscrição VII'!$R45&lt;='Circunscrição VII'!L45,'Circunscrição VII'!L45&lt;='Circunscrição VII'!$S45),'Circunscrição VII'!L45,"excluído*"),"")</f>
        <v>203.44</v>
      </c>
      <c r="M92" s="167">
        <f>IF('Circunscrição VII'!M45&gt;0,IF(AND('Circunscrição VII'!$R45&lt;='Circunscrição VII'!M45,'Circunscrição VII'!M45&lt;='Circunscrição VII'!$S45),'Circunscrição VII'!M45,"excluído*"),"")</f>
        <v>261.23</v>
      </c>
      <c r="N92" s="168" t="str">
        <f>IF('Circunscrição VII'!N45&gt;0,IF(AND('Circunscrição VII'!$R45&lt;='Circunscrição VII'!N45,'Circunscrição VII'!N45&lt;='Circunscrição VII'!$S45),'Circunscrição VII'!N45,"excluído*"),"")</f>
        <v/>
      </c>
      <c r="O92" s="169" t="str">
        <f>IF('Circunscrição VII'!O45&gt;0,IF(AND('Circunscrição VII'!$R45&lt;='Circunscrição VII'!O45,'Circunscrição VII'!O45&lt;='Circunscrição VII'!$S45),'Circunscrição VII'!O45,"excluído*"),"")</f>
        <v/>
      </c>
      <c r="P92" s="170">
        <f t="shared" si="7"/>
        <v>269.28</v>
      </c>
      <c r="Q92" s="171"/>
      <c r="R92" s="167">
        <f t="shared" si="8"/>
        <v>1346.4</v>
      </c>
      <c r="S92" s="172"/>
    </row>
    <row r="93" ht="24.0" customHeight="1">
      <c r="A93" s="63"/>
      <c r="B93" s="63"/>
      <c r="C93" s="63"/>
      <c r="D93" s="238">
        <f t="shared" ref="D93:E93" si="48">D46</f>
        <v>1</v>
      </c>
      <c r="E93" s="137" t="str">
        <f t="shared" si="48"/>
        <v>Desinsetização Extraordinária</v>
      </c>
      <c r="F93" s="138">
        <f>IF('Circunscrição VII'!F46&gt;0,IF(AND('Circunscrição VII'!$R46&lt;='Circunscrição VII'!F46,'Circunscrição VII'!F46&lt;='Circunscrição VII'!$S46),'Circunscrição VII'!F46,"excluído*"),"")</f>
        <v>231.18</v>
      </c>
      <c r="G93" s="138" t="str">
        <f>IF('Circunscrição VII'!G46&gt;0,IF(AND('Circunscrição VII'!$R46&lt;='Circunscrição VII'!G46,'Circunscrição VII'!G46&lt;='Circunscrição VII'!$S46),'Circunscrição VII'!G46,"excluído*"),"")</f>
        <v>excluído*</v>
      </c>
      <c r="H93" s="138" t="str">
        <f>IF('Circunscrição VII'!H46&gt;0,IF(AND('Circunscrição VII'!$R46&lt;='Circunscrição VII'!H46,'Circunscrição VII'!H46&lt;='Circunscrição VII'!$S46),'Circunscrição VII'!H46,"excluído*"),"")</f>
        <v/>
      </c>
      <c r="I93" s="138" t="str">
        <f>IF('Circunscrição VII'!I46&gt;0,IF(AND('Circunscrição VII'!$R46&lt;='Circunscrição VII'!I46,'Circunscrição VII'!I46&lt;='Circunscrição VII'!$S46),'Circunscrição VII'!I46,"excluído*"),"")</f>
        <v/>
      </c>
      <c r="J93" s="139">
        <f>IF('Circunscrição VII'!J46&gt;0,IF(AND('Circunscrição VII'!$R46&lt;='Circunscrição VII'!J46,'Circunscrição VII'!J46&lt;='Circunscrição VII'!$S46),'Circunscrição VII'!J46,"excluído*"),"")</f>
        <v>346.77</v>
      </c>
      <c r="K93" s="139">
        <f>IF('Circunscrição VII'!K46&gt;0,IF(AND('Circunscrição VII'!$R46&lt;='Circunscrição VII'!K46,'Circunscrição VII'!K46&lt;='Circunscrição VII'!$S46),'Circunscrição VII'!K46,"excluído*"),"")</f>
        <v>402.5</v>
      </c>
      <c r="L93" s="140" t="str">
        <f>IF('Circunscrição VII'!L46&gt;0,IF(AND('Circunscrição VII'!$R46&lt;='Circunscrição VII'!L46,'Circunscrição VII'!L46&lt;='Circunscrição VII'!$S46),'Circunscrição VII'!L46,"excluído*"),"")</f>
        <v/>
      </c>
      <c r="M93" s="141" t="str">
        <f>IF('Circunscrição VII'!M46&gt;0,IF(AND('Circunscrição VII'!$R46&lt;='Circunscrição VII'!M46,'Circunscrição VII'!M46&lt;='Circunscrição VII'!$S46),'Circunscrição VII'!M46,"excluído*"),"")</f>
        <v/>
      </c>
      <c r="N93" s="142" t="str">
        <f>IF('Circunscrição VII'!N46&gt;0,IF(AND('Circunscrição VII'!$R46&lt;='Circunscrição VII'!N46,'Circunscrição VII'!N46&lt;='Circunscrição VII'!$S46),'Circunscrição VII'!N46,"excluído*"),"")</f>
        <v/>
      </c>
      <c r="O93" s="143" t="str">
        <f>IF('Circunscrição VII'!O46&gt;0,IF(AND('Circunscrição VII'!$R46&lt;='Circunscrição VII'!O46,'Circunscrição VII'!O46&lt;='Circunscrição VII'!$S46),'Circunscrição VII'!O46,"excluído*"),"")</f>
        <v/>
      </c>
      <c r="P93" s="144">
        <f t="shared" si="7"/>
        <v>326.82</v>
      </c>
      <c r="R93" s="141">
        <f t="shared" si="8"/>
        <v>326.82</v>
      </c>
      <c r="S93" s="145"/>
    </row>
    <row r="94" ht="24.0" customHeight="1">
      <c r="A94" s="63"/>
      <c r="B94" s="63"/>
      <c r="C94" s="63"/>
      <c r="D94" s="176">
        <f t="shared" ref="D94:E94" si="49">D47</f>
        <v>1</v>
      </c>
      <c r="E94" s="127" t="str">
        <f t="shared" si="49"/>
        <v>Sanitização Interna</v>
      </c>
      <c r="F94" s="128">
        <f>IF('Circunscrição VII'!F47&gt;0,IF(AND('Circunscrição VII'!$R47&lt;='Circunscrição VII'!F47,'Circunscrição VII'!F47&lt;='Circunscrição VII'!$S47),'Circunscrição VII'!F47,"excluído*"),"")</f>
        <v>92.47</v>
      </c>
      <c r="G94" s="129" t="str">
        <f>IF('Circunscrição VII'!G47&gt;0,IF(AND('Circunscrição VII'!$R47&lt;='Circunscrição VII'!G47,'Circunscrição VII'!G47&lt;='Circunscrição VII'!$S47),'Circunscrição VII'!G47,"excluído*"),"")</f>
        <v>excluído*</v>
      </c>
      <c r="H94" s="128" t="str">
        <f>IF('Circunscrição VII'!H47&gt;0,IF(AND('Circunscrição VII'!$R47&lt;='Circunscrição VII'!H47,'Circunscrição VII'!H47&lt;='Circunscrição VII'!$S47),'Circunscrição VII'!H47,"excluído*"),"")</f>
        <v/>
      </c>
      <c r="I94" s="128" t="str">
        <f>IF('Circunscrição VII'!I47&gt;0,IF(AND('Circunscrição VII'!$R47&lt;='Circunscrição VII'!I47,'Circunscrição VII'!I47&lt;='Circunscrição VII'!$S47),'Circunscrição VII'!I47,"excluído*"),"")</f>
        <v/>
      </c>
      <c r="J94" s="128">
        <f>IF('Circunscrição VII'!J47&gt;0,IF(AND('Circunscrição VII'!$R47&lt;='Circunscrição VII'!J47,'Circunscrição VII'!J47&lt;='Circunscrição VII'!$S47),'Circunscrição VII'!J47,"excluído*"),"")</f>
        <v>346.77</v>
      </c>
      <c r="K94" s="128">
        <f>IF('Circunscrição VII'!K47&gt;0,IF(AND('Circunscrição VII'!$R47&lt;='Circunscrição VII'!K47,'Circunscrição VII'!K47&lt;='Circunscrição VII'!$S47),'Circunscrição VII'!K47,"excluído*"),"")</f>
        <v>350</v>
      </c>
      <c r="L94" s="130" t="str">
        <f>IF('Circunscrição VII'!L47&gt;0,IF(AND('Circunscrição VII'!$R47&lt;='Circunscrição VII'!L47,'Circunscrição VII'!L47&lt;='Circunscrição VII'!$S47),'Circunscrição VII'!L47,"excluído*"),"")</f>
        <v/>
      </c>
      <c r="M94" s="147" t="str">
        <f>IF('Circunscrição VII'!M47&gt;0,IF(AND('Circunscrição VII'!$R47&lt;='Circunscrição VII'!M47,'Circunscrição VII'!M47&lt;='Circunscrição VII'!$S47),'Circunscrição VII'!M47,"excluído*"),"")</f>
        <v/>
      </c>
      <c r="N94" s="148" t="str">
        <f>IF('Circunscrição VII'!N47&gt;0,IF(AND('Circunscrição VII'!$R47&lt;='Circunscrição VII'!N47,'Circunscrição VII'!N47&lt;='Circunscrição VII'!$S47),'Circunscrição VII'!N47,"excluído*"),"")</f>
        <v/>
      </c>
      <c r="O94" s="149" t="str">
        <f>IF('Circunscrição VII'!O47&gt;0,IF(AND('Circunscrição VII'!$R47&lt;='Circunscrição VII'!O47,'Circunscrição VII'!O47&lt;='Circunscrição VII'!$S47),'Circunscrição VII'!O47,"excluído*"),"")</f>
        <v/>
      </c>
      <c r="P94" s="134">
        <f t="shared" si="7"/>
        <v>263.08</v>
      </c>
      <c r="R94" s="131">
        <f t="shared" si="8"/>
        <v>263.08</v>
      </c>
      <c r="S94" s="135"/>
    </row>
    <row r="95" ht="24.0" customHeight="1">
      <c r="A95" s="99"/>
      <c r="B95" s="99"/>
      <c r="C95" s="99"/>
      <c r="D95" s="239">
        <f t="shared" ref="D95:E95" si="50">D48</f>
        <v>1</v>
      </c>
      <c r="E95" s="151" t="str">
        <f t="shared" si="50"/>
        <v>Sanitização Externa</v>
      </c>
      <c r="F95" s="152" t="str">
        <f>IF('Circunscrição VII'!F48&gt;0,IF(AND('Circunscrição VII'!$R48&lt;='Circunscrição VII'!F48,'Circunscrição VII'!F48&lt;='Circunscrição VII'!$S48),'Circunscrição VII'!F48,"excluído*"),"")</f>
        <v/>
      </c>
      <c r="G95" s="153" t="str">
        <f>IF('Circunscrição VII'!G48&gt;0,IF(AND('Circunscrição VII'!$R48&lt;='Circunscrição VII'!G48,'Circunscrição VII'!G48&lt;='Circunscrição VII'!$S48),'Circunscrição VII'!G48,"excluído*"),"")</f>
        <v/>
      </c>
      <c r="H95" s="152" t="str">
        <f>IF('Circunscrição VII'!H48&gt;0,IF(AND('Circunscrição VII'!$R48&lt;='Circunscrição VII'!H48,'Circunscrição VII'!H48&lt;='Circunscrição VII'!$S48),'Circunscrição VII'!H48,"excluído*"),"")</f>
        <v/>
      </c>
      <c r="I95" s="153" t="str">
        <f>IF('Circunscrição VII'!I48&gt;0,IF(AND('Circunscrição VII'!$R48&lt;='Circunscrição VII'!I48,'Circunscrição VII'!I48&lt;='Circunscrição VII'!$S48),'Circunscrição VII'!I48,"excluído*"),"")</f>
        <v/>
      </c>
      <c r="J95" s="152" t="str">
        <f>IF('Circunscrição VII'!J48&gt;0,IF(AND('Circunscrição VII'!$R48&lt;='Circunscrição VII'!J48,'Circunscrição VII'!J48&lt;='Circunscrição VII'!$S48),'Circunscrição VII'!J48,"excluído*"),"")</f>
        <v/>
      </c>
      <c r="K95" s="152" t="str">
        <f>IF('Circunscrição VII'!K48&gt;0,IF(AND('Circunscrição VII'!$R48&lt;='Circunscrição VII'!K48,'Circunscrição VII'!K48&lt;='Circunscrição VII'!$S48),'Circunscrição VII'!K48,"excluído*"),"")</f>
        <v/>
      </c>
      <c r="L95" s="154" t="str">
        <f>IF('Circunscrição VII'!L48&gt;0,IF(AND('Circunscrição VII'!$R48&lt;='Circunscrição VII'!L48,'Circunscrição VII'!L48&lt;='Circunscrição VII'!$S48),'Circunscrição VII'!L48,"excluído*"),"")</f>
        <v/>
      </c>
      <c r="M95" s="155" t="str">
        <f>IF('Circunscrição VII'!M48&gt;0,IF(AND('Circunscrição VII'!$R48&lt;='Circunscrição VII'!M48,'Circunscrição VII'!M48&lt;='Circunscrição VII'!$S48),'Circunscrição VII'!M48,"excluído*"),"")</f>
        <v/>
      </c>
      <c r="N95" s="156" t="str">
        <f>IF('Circunscrição VII'!N48&gt;0,IF(AND('Circunscrição VII'!$R48&lt;='Circunscrição VII'!N48,'Circunscrição VII'!N48&lt;='Circunscrição VII'!$S48),'Circunscrição VII'!N48,"excluído*"),"")</f>
        <v/>
      </c>
      <c r="O95" s="157" t="str">
        <f>IF('Circunscrição VII'!O48&gt;0,IF(AND('Circunscrição VII'!$R48&lt;='Circunscrição VII'!O48,'Circunscrição VII'!O48&lt;='Circunscrição VII'!$S48),'Circunscrição VII'!O48,"excluído*"),"")</f>
        <v/>
      </c>
      <c r="P95" s="158" t="str">
        <f t="shared" si="7"/>
        <v/>
      </c>
      <c r="Q95" s="159"/>
      <c r="R95" s="160" t="str">
        <f t="shared" si="8"/>
        <v/>
      </c>
      <c r="S95" s="161"/>
    </row>
    <row r="96" ht="24.0" customHeight="1">
      <c r="A96" s="173"/>
      <c r="B96" s="174"/>
      <c r="C96" s="175"/>
      <c r="D96" s="241"/>
      <c r="E96" s="242"/>
      <c r="F96" s="243"/>
      <c r="G96" s="244"/>
      <c r="H96" s="243"/>
      <c r="I96" s="243"/>
      <c r="J96" s="182"/>
      <c r="K96" s="182"/>
      <c r="L96" s="245"/>
      <c r="M96" s="182"/>
      <c r="N96" s="182"/>
      <c r="O96" s="182"/>
      <c r="P96" s="246"/>
      <c r="Q96" s="246"/>
      <c r="R96" s="182"/>
      <c r="S96" s="182"/>
    </row>
    <row r="97" ht="16.5" customHeight="1">
      <c r="A97" s="183" t="s">
        <v>74</v>
      </c>
      <c r="B97" s="184"/>
      <c r="C97" s="184"/>
      <c r="D97" s="185"/>
      <c r="E97" s="185"/>
      <c r="F97" s="184"/>
      <c r="G97" s="186"/>
      <c r="H97" s="184"/>
      <c r="I97" s="184"/>
      <c r="J97" s="184"/>
      <c r="K97" s="184"/>
      <c r="L97" s="186"/>
      <c r="M97" s="184"/>
      <c r="N97" s="184"/>
      <c r="O97" s="184"/>
      <c r="P97" s="184"/>
      <c r="Q97" s="184"/>
      <c r="R97" s="184"/>
      <c r="S97" s="184"/>
    </row>
    <row r="98" ht="12.75" customHeight="1">
      <c r="A98" s="187" t="s">
        <v>75</v>
      </c>
      <c r="B98" s="184"/>
      <c r="C98" s="184"/>
      <c r="D98" s="185"/>
      <c r="E98" s="185"/>
      <c r="F98" s="184"/>
      <c r="G98" s="186"/>
      <c r="H98" s="184"/>
      <c r="I98" s="184"/>
      <c r="J98" s="184"/>
      <c r="K98" s="184"/>
      <c r="L98" s="186"/>
      <c r="M98" s="184"/>
      <c r="N98" s="184"/>
      <c r="O98" s="184"/>
      <c r="P98" s="184"/>
      <c r="Q98" s="184"/>
      <c r="R98" s="184"/>
      <c r="S98" s="184"/>
    </row>
    <row r="99" ht="12.75" customHeight="1">
      <c r="B99" s="184"/>
      <c r="D99" s="110"/>
      <c r="E99" s="110"/>
      <c r="G99" s="112"/>
      <c r="L99" s="112"/>
    </row>
    <row r="100" ht="12.75" customHeight="1">
      <c r="D100" s="110"/>
      <c r="E100" s="110"/>
      <c r="G100" s="112"/>
      <c r="L100" s="112"/>
      <c r="S100" s="112"/>
    </row>
    <row r="101" ht="12.75" customHeight="1">
      <c r="D101" s="110"/>
      <c r="E101" s="110"/>
      <c r="G101" s="112"/>
      <c r="L101" s="112"/>
      <c r="Q101" s="247"/>
    </row>
    <row r="102" ht="12.75" customHeight="1">
      <c r="D102" s="110"/>
      <c r="E102" s="110"/>
      <c r="G102" s="112"/>
      <c r="L102" s="112"/>
      <c r="Q102" s="247"/>
    </row>
    <row r="103" ht="12.75" customHeight="1">
      <c r="D103" s="110"/>
      <c r="E103" s="110"/>
      <c r="G103" s="112"/>
      <c r="L103" s="112"/>
      <c r="S103" s="112"/>
    </row>
    <row r="104" ht="12.75" customHeight="1">
      <c r="D104" s="110"/>
      <c r="E104" s="110"/>
      <c r="G104" s="112"/>
      <c r="L104" s="112"/>
    </row>
    <row r="105" ht="12.75" customHeight="1">
      <c r="D105" s="110"/>
      <c r="E105" s="110"/>
      <c r="G105" s="112"/>
      <c r="L105" s="112"/>
    </row>
    <row r="106" ht="12.75" customHeight="1">
      <c r="D106" s="110"/>
      <c r="E106" s="110"/>
      <c r="G106" s="112"/>
      <c r="L106" s="112"/>
      <c r="S106" s="248"/>
    </row>
    <row r="107" ht="12.75" customHeight="1">
      <c r="D107" s="110"/>
      <c r="E107" s="110"/>
      <c r="G107" s="112"/>
      <c r="L107" s="112"/>
    </row>
    <row r="108" ht="12.75" customHeight="1">
      <c r="D108" s="110"/>
      <c r="E108" s="110"/>
      <c r="G108" s="112"/>
      <c r="L108" s="112"/>
    </row>
    <row r="109" ht="12.75" customHeight="1">
      <c r="D109" s="110"/>
      <c r="E109" s="110"/>
      <c r="G109" s="112"/>
      <c r="L109" s="112"/>
    </row>
    <row r="110" ht="12.75" customHeight="1">
      <c r="D110" s="110"/>
      <c r="E110" s="110"/>
      <c r="G110" s="112"/>
      <c r="L110" s="112"/>
    </row>
    <row r="111" ht="12.75" customHeight="1">
      <c r="D111" s="110"/>
      <c r="E111" s="110"/>
      <c r="G111" s="112"/>
      <c r="L111" s="112"/>
    </row>
    <row r="112" ht="12.75" customHeight="1">
      <c r="D112" s="110"/>
      <c r="E112" s="110"/>
      <c r="G112" s="112"/>
      <c r="L112" s="112"/>
    </row>
    <row r="113" ht="12.75" customHeight="1">
      <c r="D113" s="110"/>
      <c r="E113" s="110"/>
      <c r="G113" s="112"/>
      <c r="L113" s="112"/>
    </row>
    <row r="114" ht="12.75" customHeight="1">
      <c r="D114" s="110"/>
      <c r="E114" s="110"/>
      <c r="G114" s="112"/>
      <c r="L114" s="112"/>
    </row>
    <row r="115" ht="12.75" customHeight="1">
      <c r="D115" s="110"/>
      <c r="E115" s="110"/>
      <c r="G115" s="112"/>
      <c r="L115" s="112"/>
    </row>
    <row r="116" ht="12.75" customHeight="1">
      <c r="D116" s="110"/>
      <c r="E116" s="110"/>
      <c r="G116" s="112"/>
      <c r="L116" s="112"/>
    </row>
    <row r="117" ht="12.75" customHeight="1">
      <c r="D117" s="110"/>
      <c r="E117" s="110"/>
      <c r="G117" s="112"/>
      <c r="L117" s="112"/>
    </row>
    <row r="118" ht="12.75" customHeight="1">
      <c r="D118" s="110"/>
      <c r="E118" s="110"/>
      <c r="G118" s="112"/>
      <c r="L118" s="112"/>
    </row>
    <row r="119" ht="12.75" customHeight="1">
      <c r="D119" s="110"/>
      <c r="E119" s="110"/>
      <c r="G119" s="112"/>
      <c r="L119" s="112"/>
    </row>
    <row r="120" ht="12.75" customHeight="1">
      <c r="D120" s="110"/>
      <c r="E120" s="110"/>
      <c r="G120" s="112"/>
      <c r="L120" s="112"/>
    </row>
    <row r="121" ht="12.75" customHeight="1">
      <c r="D121" s="110"/>
      <c r="E121" s="110"/>
      <c r="G121" s="112"/>
      <c r="L121" s="112"/>
    </row>
    <row r="122" ht="12.75" customHeight="1">
      <c r="D122" s="110"/>
      <c r="E122" s="110"/>
      <c r="G122" s="112"/>
      <c r="L122" s="112"/>
    </row>
    <row r="123" ht="12.75" customHeight="1">
      <c r="D123" s="110"/>
      <c r="E123" s="110"/>
      <c r="G123" s="112"/>
      <c r="L123" s="112"/>
    </row>
    <row r="124" ht="12.75" customHeight="1">
      <c r="D124" s="110"/>
      <c r="E124" s="110"/>
      <c r="G124" s="112"/>
      <c r="L124" s="112"/>
    </row>
    <row r="125" ht="12.75" customHeight="1">
      <c r="D125" s="110"/>
      <c r="E125" s="110"/>
      <c r="G125" s="112"/>
      <c r="L125" s="112"/>
    </row>
    <row r="126" ht="12.75" customHeight="1">
      <c r="D126" s="110"/>
      <c r="E126" s="110"/>
      <c r="G126" s="112"/>
      <c r="L126" s="112"/>
    </row>
    <row r="127" ht="12.75" customHeight="1">
      <c r="D127" s="110"/>
      <c r="E127" s="110"/>
      <c r="G127" s="112"/>
      <c r="L127" s="112"/>
    </row>
    <row r="128" ht="12.75" customHeight="1">
      <c r="D128" s="110"/>
      <c r="E128" s="110"/>
      <c r="G128" s="112"/>
      <c r="L128" s="112"/>
    </row>
    <row r="129" ht="12.75" customHeight="1">
      <c r="D129" s="110"/>
      <c r="E129" s="110"/>
      <c r="G129" s="112"/>
      <c r="L129" s="112"/>
    </row>
    <row r="130" ht="12.75" customHeight="1">
      <c r="D130" s="110"/>
      <c r="E130" s="110"/>
      <c r="G130" s="112"/>
      <c r="L130" s="112"/>
    </row>
    <row r="131" ht="12.75" customHeight="1">
      <c r="D131" s="110"/>
      <c r="E131" s="110"/>
      <c r="G131" s="112"/>
      <c r="L131" s="112"/>
    </row>
    <row r="132" ht="12.75" customHeight="1">
      <c r="D132" s="110"/>
      <c r="E132" s="110"/>
      <c r="G132" s="112"/>
      <c r="L132" s="112"/>
    </row>
    <row r="133" ht="12.75" customHeight="1">
      <c r="D133" s="110"/>
      <c r="E133" s="110"/>
      <c r="G133" s="112"/>
      <c r="L133" s="112"/>
    </row>
    <row r="134" ht="12.75" customHeight="1">
      <c r="D134" s="110"/>
      <c r="E134" s="110"/>
      <c r="G134" s="112"/>
      <c r="L134" s="112"/>
    </row>
    <row r="135" ht="12.75" customHeight="1">
      <c r="D135" s="110"/>
      <c r="E135" s="110"/>
      <c r="G135" s="112"/>
      <c r="L135" s="112"/>
    </row>
    <row r="136" ht="12.75" customHeight="1">
      <c r="D136" s="110"/>
      <c r="E136" s="110"/>
      <c r="G136" s="112"/>
      <c r="L136" s="112"/>
    </row>
    <row r="137" ht="12.75" customHeight="1">
      <c r="D137" s="110"/>
      <c r="E137" s="110"/>
      <c r="G137" s="112"/>
      <c r="L137" s="112"/>
    </row>
    <row r="138" ht="12.75" customHeight="1">
      <c r="D138" s="110"/>
      <c r="E138" s="110"/>
      <c r="G138" s="112"/>
      <c r="L138" s="112"/>
    </row>
    <row r="139" ht="12.75" customHeight="1">
      <c r="D139" s="110"/>
      <c r="E139" s="110"/>
      <c r="G139" s="112"/>
      <c r="L139" s="112"/>
    </row>
    <row r="140" ht="12.75" customHeight="1">
      <c r="D140" s="110"/>
      <c r="E140" s="110"/>
      <c r="G140" s="112"/>
      <c r="L140" s="112"/>
    </row>
    <row r="141" ht="12.75" customHeight="1">
      <c r="D141" s="110"/>
      <c r="E141" s="110"/>
      <c r="G141" s="112"/>
      <c r="L141" s="112"/>
    </row>
    <row r="142" ht="12.75" customHeight="1">
      <c r="D142" s="110"/>
      <c r="E142" s="110"/>
      <c r="G142" s="112"/>
      <c r="L142" s="112"/>
    </row>
    <row r="143" ht="12.75" customHeight="1">
      <c r="D143" s="110"/>
      <c r="E143" s="110"/>
      <c r="G143" s="112"/>
      <c r="L143" s="112"/>
    </row>
    <row r="144" ht="12.75" customHeight="1">
      <c r="D144" s="110"/>
      <c r="E144" s="110"/>
      <c r="G144" s="112"/>
      <c r="L144" s="112"/>
    </row>
    <row r="145" ht="12.75" customHeight="1">
      <c r="D145" s="110"/>
      <c r="E145" s="110"/>
      <c r="G145" s="112"/>
      <c r="L145" s="112"/>
    </row>
    <row r="146" ht="12.75" customHeight="1">
      <c r="D146" s="110"/>
      <c r="E146" s="110"/>
      <c r="G146" s="112"/>
      <c r="L146" s="112"/>
    </row>
    <row r="147" ht="12.75" customHeight="1">
      <c r="D147" s="110"/>
      <c r="E147" s="110"/>
      <c r="G147" s="112"/>
      <c r="L147" s="112"/>
    </row>
    <row r="148" ht="12.75" customHeight="1">
      <c r="D148" s="110"/>
      <c r="E148" s="110"/>
      <c r="G148" s="112"/>
      <c r="L148" s="112"/>
    </row>
    <row r="149" ht="12.75" customHeight="1">
      <c r="D149" s="110"/>
      <c r="E149" s="110"/>
      <c r="G149" s="112"/>
      <c r="L149" s="112"/>
    </row>
    <row r="150" ht="12.75" customHeight="1">
      <c r="D150" s="110"/>
      <c r="E150" s="110"/>
      <c r="G150" s="112"/>
      <c r="L150" s="112"/>
    </row>
    <row r="151" ht="12.75" customHeight="1">
      <c r="D151" s="110"/>
      <c r="E151" s="110"/>
      <c r="G151" s="112"/>
      <c r="L151" s="112"/>
    </row>
    <row r="152" ht="12.75" customHeight="1">
      <c r="D152" s="110"/>
      <c r="E152" s="110"/>
      <c r="G152" s="112"/>
      <c r="L152" s="112"/>
    </row>
    <row r="153" ht="12.75" customHeight="1">
      <c r="D153" s="110"/>
      <c r="E153" s="110"/>
      <c r="G153" s="112"/>
      <c r="L153" s="112"/>
    </row>
    <row r="154" ht="12.75" customHeight="1">
      <c r="D154" s="110"/>
      <c r="E154" s="110"/>
      <c r="G154" s="112"/>
      <c r="L154" s="112"/>
    </row>
    <row r="155" ht="12.75" customHeight="1">
      <c r="D155" s="110"/>
      <c r="E155" s="110"/>
      <c r="G155" s="112"/>
      <c r="L155" s="112"/>
    </row>
    <row r="156" ht="12.75" customHeight="1">
      <c r="D156" s="110"/>
      <c r="E156" s="110"/>
      <c r="G156" s="112"/>
      <c r="L156" s="112"/>
    </row>
    <row r="157" ht="12.75" customHeight="1">
      <c r="D157" s="110"/>
      <c r="E157" s="110"/>
      <c r="G157" s="112"/>
      <c r="L157" s="112"/>
    </row>
    <row r="158" ht="12.75" customHeight="1">
      <c r="D158" s="110"/>
      <c r="E158" s="110"/>
      <c r="G158" s="112"/>
      <c r="L158" s="112"/>
    </row>
    <row r="159" ht="12.75" customHeight="1">
      <c r="D159" s="110"/>
      <c r="E159" s="110"/>
      <c r="G159" s="112"/>
      <c r="L159" s="112"/>
    </row>
    <row r="160" ht="12.75" customHeight="1">
      <c r="D160" s="110"/>
      <c r="E160" s="110"/>
      <c r="G160" s="112"/>
      <c r="L160" s="112"/>
    </row>
    <row r="161" ht="12.75" customHeight="1">
      <c r="D161" s="110"/>
      <c r="E161" s="110"/>
      <c r="G161" s="112"/>
      <c r="L161" s="112"/>
    </row>
    <row r="162" ht="12.75" customHeight="1">
      <c r="D162" s="110"/>
      <c r="E162" s="110"/>
      <c r="G162" s="112"/>
      <c r="L162" s="112"/>
    </row>
    <row r="163" ht="12.75" customHeight="1">
      <c r="D163" s="110"/>
      <c r="E163" s="110"/>
      <c r="G163" s="112"/>
      <c r="L163" s="112"/>
    </row>
    <row r="164" ht="12.75" customHeight="1">
      <c r="D164" s="110"/>
      <c r="E164" s="110"/>
      <c r="G164" s="112"/>
      <c r="L164" s="112"/>
    </row>
    <row r="165" ht="12.75" customHeight="1">
      <c r="D165" s="110"/>
      <c r="E165" s="110"/>
      <c r="G165" s="112"/>
      <c r="L165" s="112"/>
    </row>
    <row r="166" ht="12.75" customHeight="1">
      <c r="D166" s="110"/>
      <c r="E166" s="110"/>
      <c r="G166" s="112"/>
      <c r="L166" s="112"/>
    </row>
    <row r="167" ht="12.75" customHeight="1">
      <c r="D167" s="110"/>
      <c r="E167" s="110"/>
      <c r="G167" s="112"/>
      <c r="L167" s="112"/>
    </row>
    <row r="168" ht="12.75" customHeight="1">
      <c r="D168" s="110"/>
      <c r="E168" s="110"/>
      <c r="G168" s="112"/>
      <c r="L168" s="112"/>
    </row>
    <row r="169" ht="12.75" customHeight="1">
      <c r="D169" s="110"/>
      <c r="E169" s="110"/>
      <c r="G169" s="112"/>
      <c r="L169" s="112"/>
    </row>
    <row r="170" ht="12.75" customHeight="1">
      <c r="D170" s="110"/>
      <c r="E170" s="110"/>
      <c r="G170" s="112"/>
      <c r="L170" s="112"/>
    </row>
    <row r="171" ht="12.75" customHeight="1">
      <c r="D171" s="110"/>
      <c r="E171" s="110"/>
      <c r="G171" s="112"/>
      <c r="L171" s="112"/>
    </row>
    <row r="172" ht="12.75" customHeight="1">
      <c r="D172" s="110"/>
      <c r="E172" s="110"/>
      <c r="G172" s="112"/>
      <c r="L172" s="112"/>
    </row>
    <row r="173" ht="12.75" customHeight="1">
      <c r="D173" s="110"/>
      <c r="E173" s="110"/>
      <c r="G173" s="112"/>
      <c r="L173" s="112"/>
    </row>
    <row r="174" ht="12.75" customHeight="1">
      <c r="D174" s="110"/>
      <c r="E174" s="110"/>
      <c r="G174" s="112"/>
      <c r="L174" s="112"/>
    </row>
    <row r="175" ht="12.75" customHeight="1">
      <c r="D175" s="110"/>
      <c r="E175" s="110"/>
      <c r="G175" s="112"/>
      <c r="L175" s="112"/>
    </row>
    <row r="176" ht="12.75" customHeight="1">
      <c r="D176" s="110"/>
      <c r="E176" s="110"/>
      <c r="G176" s="112"/>
      <c r="L176" s="112"/>
    </row>
    <row r="177" ht="12.75" customHeight="1">
      <c r="D177" s="110"/>
      <c r="E177" s="110"/>
      <c r="G177" s="112"/>
      <c r="L177" s="112"/>
    </row>
    <row r="178" ht="12.75" customHeight="1">
      <c r="D178" s="110"/>
      <c r="E178" s="110"/>
      <c r="G178" s="112"/>
      <c r="L178" s="112"/>
    </row>
    <row r="179" ht="12.75" customHeight="1">
      <c r="D179" s="110"/>
      <c r="E179" s="110"/>
      <c r="G179" s="112"/>
      <c r="L179" s="112"/>
    </row>
    <row r="180" ht="12.75" customHeight="1">
      <c r="D180" s="110"/>
      <c r="E180" s="110"/>
      <c r="G180" s="112"/>
      <c r="L180" s="112"/>
    </row>
    <row r="181" ht="12.75" customHeight="1">
      <c r="D181" s="110"/>
      <c r="E181" s="110"/>
      <c r="G181" s="112"/>
      <c r="L181" s="112"/>
    </row>
    <row r="182" ht="12.75" customHeight="1">
      <c r="D182" s="110"/>
      <c r="E182" s="110"/>
      <c r="G182" s="112"/>
      <c r="L182" s="112"/>
    </row>
    <row r="183" ht="12.75" customHeight="1">
      <c r="D183" s="110"/>
      <c r="E183" s="110"/>
      <c r="G183" s="112"/>
      <c r="L183" s="112"/>
    </row>
    <row r="184" ht="12.75" customHeight="1">
      <c r="D184" s="110"/>
      <c r="E184" s="110"/>
      <c r="G184" s="112"/>
      <c r="L184" s="112"/>
    </row>
    <row r="185" ht="12.75" customHeight="1">
      <c r="D185" s="110"/>
      <c r="E185" s="110"/>
      <c r="G185" s="112"/>
      <c r="L185" s="112"/>
    </row>
    <row r="186" ht="12.75" customHeight="1">
      <c r="D186" s="110"/>
      <c r="E186" s="110"/>
      <c r="G186" s="112"/>
      <c r="L186" s="112"/>
    </row>
    <row r="187" ht="12.75" customHeight="1">
      <c r="D187" s="110"/>
      <c r="E187" s="110"/>
      <c r="G187" s="112"/>
      <c r="L187" s="112"/>
    </row>
    <row r="188" ht="12.75" customHeight="1">
      <c r="D188" s="110"/>
      <c r="E188" s="110"/>
      <c r="G188" s="112"/>
      <c r="L188" s="112"/>
    </row>
    <row r="189" ht="12.75" customHeight="1">
      <c r="D189" s="110"/>
      <c r="E189" s="110"/>
      <c r="G189" s="112"/>
      <c r="L189" s="112"/>
    </row>
    <row r="190" ht="12.75" customHeight="1">
      <c r="D190" s="110"/>
      <c r="E190" s="110"/>
      <c r="G190" s="112"/>
      <c r="L190" s="112"/>
    </row>
    <row r="191" ht="12.75" customHeight="1">
      <c r="D191" s="110"/>
      <c r="E191" s="110"/>
      <c r="G191" s="112"/>
      <c r="L191" s="112"/>
    </row>
    <row r="192" ht="12.75" customHeight="1">
      <c r="D192" s="110"/>
      <c r="E192" s="110"/>
      <c r="G192" s="112"/>
      <c r="L192" s="112"/>
    </row>
    <row r="193" ht="12.75" customHeight="1">
      <c r="D193" s="110"/>
      <c r="E193" s="110"/>
      <c r="G193" s="112"/>
      <c r="L193" s="112"/>
    </row>
    <row r="194" ht="12.75" customHeight="1">
      <c r="D194" s="110"/>
      <c r="E194" s="110"/>
      <c r="G194" s="112"/>
      <c r="L194" s="112"/>
    </row>
    <row r="195" ht="12.75" customHeight="1">
      <c r="D195" s="110"/>
      <c r="E195" s="110"/>
      <c r="G195" s="112"/>
      <c r="L195" s="112"/>
    </row>
    <row r="196" ht="12.75" customHeight="1">
      <c r="D196" s="110"/>
      <c r="E196" s="110"/>
      <c r="G196" s="112"/>
      <c r="L196" s="112"/>
    </row>
    <row r="197" ht="12.75" customHeight="1">
      <c r="D197" s="110"/>
      <c r="E197" s="110"/>
      <c r="G197" s="112"/>
      <c r="L197" s="112"/>
    </row>
    <row r="198" ht="12.75" customHeight="1">
      <c r="D198" s="110"/>
      <c r="E198" s="110"/>
      <c r="G198" s="112"/>
      <c r="L198" s="112"/>
    </row>
    <row r="199" ht="12.75" customHeight="1">
      <c r="D199" s="110"/>
      <c r="E199" s="110"/>
      <c r="G199" s="112"/>
      <c r="L199" s="112"/>
    </row>
    <row r="200" ht="12.75" customHeight="1">
      <c r="D200" s="110"/>
      <c r="E200" s="110"/>
      <c r="G200" s="112"/>
      <c r="L200" s="112"/>
    </row>
    <row r="201" ht="12.75" customHeight="1">
      <c r="D201" s="110"/>
      <c r="E201" s="110"/>
      <c r="G201" s="112"/>
      <c r="L201" s="112"/>
    </row>
    <row r="202" ht="12.75" customHeight="1">
      <c r="D202" s="110"/>
      <c r="E202" s="110"/>
      <c r="G202" s="112"/>
      <c r="L202" s="112"/>
    </row>
    <row r="203" ht="12.75" customHeight="1">
      <c r="D203" s="110"/>
      <c r="E203" s="110"/>
      <c r="G203" s="112"/>
      <c r="L203" s="112"/>
    </row>
    <row r="204" ht="12.75" customHeight="1">
      <c r="D204" s="110"/>
      <c r="E204" s="110"/>
      <c r="G204" s="112"/>
      <c r="L204" s="112"/>
    </row>
    <row r="205" ht="12.75" customHeight="1">
      <c r="D205" s="110"/>
      <c r="E205" s="110"/>
      <c r="G205" s="112"/>
      <c r="L205" s="112"/>
    </row>
    <row r="206" ht="12.75" customHeight="1">
      <c r="D206" s="110"/>
      <c r="E206" s="110"/>
      <c r="G206" s="112"/>
      <c r="L206" s="112"/>
    </row>
    <row r="207" ht="12.75" customHeight="1">
      <c r="D207" s="110"/>
      <c r="E207" s="110"/>
      <c r="G207" s="112"/>
      <c r="L207" s="112"/>
    </row>
    <row r="208" ht="12.75" customHeight="1">
      <c r="D208" s="110"/>
      <c r="E208" s="110"/>
      <c r="G208" s="112"/>
      <c r="L208" s="112"/>
    </row>
    <row r="209" ht="12.75" customHeight="1">
      <c r="D209" s="110"/>
      <c r="E209" s="110"/>
      <c r="G209" s="112"/>
      <c r="L209" s="112"/>
    </row>
    <row r="210" ht="12.75" customHeight="1">
      <c r="D210" s="110"/>
      <c r="E210" s="110"/>
      <c r="G210" s="112"/>
      <c r="L210" s="112"/>
    </row>
    <row r="211" ht="12.75" customHeight="1">
      <c r="D211" s="110"/>
      <c r="E211" s="110"/>
      <c r="G211" s="112"/>
      <c r="L211" s="112"/>
    </row>
    <row r="212" ht="12.75" customHeight="1">
      <c r="D212" s="110"/>
      <c r="E212" s="110"/>
      <c r="G212" s="112"/>
      <c r="L212" s="112"/>
    </row>
    <row r="213" ht="12.75" customHeight="1">
      <c r="D213" s="110"/>
      <c r="E213" s="110"/>
      <c r="G213" s="112"/>
      <c r="L213" s="112"/>
    </row>
    <row r="214" ht="12.75" customHeight="1">
      <c r="D214" s="110"/>
      <c r="E214" s="110"/>
      <c r="G214" s="112"/>
      <c r="L214" s="112"/>
    </row>
    <row r="215" ht="12.75" customHeight="1">
      <c r="D215" s="110"/>
      <c r="E215" s="110"/>
      <c r="G215" s="112"/>
      <c r="L215" s="112"/>
    </row>
    <row r="216" ht="12.75" customHeight="1">
      <c r="D216" s="110"/>
      <c r="E216" s="110"/>
      <c r="G216" s="112"/>
      <c r="L216" s="112"/>
    </row>
    <row r="217" ht="12.75" customHeight="1">
      <c r="D217" s="110"/>
      <c r="E217" s="110"/>
      <c r="G217" s="112"/>
      <c r="L217" s="112"/>
    </row>
    <row r="218" ht="12.75" customHeight="1">
      <c r="D218" s="110"/>
      <c r="E218" s="110"/>
      <c r="G218" s="112"/>
      <c r="L218" s="112"/>
    </row>
    <row r="219" ht="12.75" customHeight="1">
      <c r="D219" s="110"/>
      <c r="E219" s="110"/>
      <c r="G219" s="112"/>
      <c r="L219" s="112"/>
    </row>
    <row r="220" ht="12.75" customHeight="1">
      <c r="D220" s="110"/>
      <c r="E220" s="110"/>
      <c r="G220" s="112"/>
      <c r="L220" s="112"/>
    </row>
    <row r="221" ht="12.75" customHeight="1">
      <c r="D221" s="110"/>
      <c r="E221" s="110"/>
      <c r="G221" s="112"/>
      <c r="L221" s="112"/>
    </row>
    <row r="222" ht="12.75" customHeight="1">
      <c r="D222" s="110"/>
      <c r="E222" s="110"/>
      <c r="G222" s="112"/>
      <c r="L222" s="112"/>
    </row>
    <row r="223" ht="12.75" customHeight="1">
      <c r="D223" s="110"/>
      <c r="E223" s="110"/>
      <c r="G223" s="112"/>
      <c r="L223" s="112"/>
    </row>
    <row r="224" ht="12.75" customHeight="1">
      <c r="D224" s="110"/>
      <c r="E224" s="110"/>
      <c r="G224" s="112"/>
      <c r="L224" s="112"/>
    </row>
    <row r="225" ht="12.75" customHeight="1">
      <c r="D225" s="110"/>
      <c r="E225" s="110"/>
      <c r="G225" s="112"/>
      <c r="L225" s="112"/>
    </row>
    <row r="226" ht="12.75" customHeight="1">
      <c r="D226" s="110"/>
      <c r="E226" s="110"/>
      <c r="G226" s="112"/>
      <c r="L226" s="112"/>
    </row>
    <row r="227" ht="12.75" customHeight="1">
      <c r="D227" s="110"/>
      <c r="E227" s="110"/>
      <c r="G227" s="112"/>
      <c r="L227" s="112"/>
    </row>
    <row r="228" ht="12.75" customHeight="1">
      <c r="D228" s="110"/>
      <c r="E228" s="110"/>
      <c r="G228" s="112"/>
      <c r="L228" s="112"/>
    </row>
    <row r="229" ht="12.75" customHeight="1">
      <c r="D229" s="110"/>
      <c r="E229" s="110"/>
      <c r="G229" s="112"/>
      <c r="L229" s="112"/>
    </row>
    <row r="230" ht="12.75" customHeight="1">
      <c r="D230" s="110"/>
      <c r="E230" s="110"/>
      <c r="G230" s="112"/>
      <c r="L230" s="112"/>
    </row>
    <row r="231" ht="12.75" customHeight="1">
      <c r="D231" s="110"/>
      <c r="E231" s="110"/>
      <c r="G231" s="112"/>
      <c r="L231" s="112"/>
    </row>
    <row r="232" ht="12.75" customHeight="1">
      <c r="D232" s="110"/>
      <c r="E232" s="110"/>
      <c r="G232" s="112"/>
      <c r="L232" s="112"/>
    </row>
    <row r="233" ht="12.75" customHeight="1">
      <c r="D233" s="110"/>
      <c r="E233" s="110"/>
      <c r="G233" s="112"/>
      <c r="L233" s="112"/>
    </row>
    <row r="234" ht="12.75" customHeight="1">
      <c r="D234" s="110"/>
      <c r="E234" s="110"/>
      <c r="G234" s="112"/>
      <c r="L234" s="112"/>
    </row>
    <row r="235" ht="12.75" customHeight="1">
      <c r="D235" s="110"/>
      <c r="E235" s="110"/>
      <c r="G235" s="112"/>
      <c r="L235" s="112"/>
    </row>
    <row r="236" ht="12.75" customHeight="1">
      <c r="D236" s="110"/>
      <c r="E236" s="110"/>
      <c r="G236" s="112"/>
      <c r="L236" s="112"/>
    </row>
    <row r="237" ht="12.75" customHeight="1">
      <c r="D237" s="110"/>
      <c r="E237" s="110"/>
      <c r="G237" s="112"/>
      <c r="L237" s="112"/>
    </row>
    <row r="238" ht="12.75" customHeight="1">
      <c r="D238" s="110"/>
      <c r="E238" s="110"/>
      <c r="G238" s="112"/>
      <c r="L238" s="112"/>
    </row>
    <row r="239" ht="12.75" customHeight="1">
      <c r="D239" s="110"/>
      <c r="E239" s="110"/>
      <c r="G239" s="112"/>
      <c r="L239" s="112"/>
    </row>
    <row r="240" ht="12.75" customHeight="1">
      <c r="D240" s="110"/>
      <c r="E240" s="110"/>
      <c r="G240" s="112"/>
      <c r="L240" s="112"/>
    </row>
    <row r="241" ht="12.75" customHeight="1">
      <c r="D241" s="110"/>
      <c r="E241" s="110"/>
      <c r="G241" s="112"/>
      <c r="L241" s="112"/>
    </row>
    <row r="242" ht="12.75" customHeight="1">
      <c r="D242" s="110"/>
      <c r="E242" s="110"/>
      <c r="G242" s="112"/>
      <c r="L242" s="112"/>
    </row>
    <row r="243" ht="12.75" customHeight="1">
      <c r="D243" s="110"/>
      <c r="E243" s="110"/>
      <c r="G243" s="112"/>
      <c r="L243" s="112"/>
    </row>
    <row r="244" ht="12.75" customHeight="1">
      <c r="D244" s="110"/>
      <c r="E244" s="110"/>
      <c r="G244" s="112"/>
      <c r="L244" s="112"/>
    </row>
    <row r="245" ht="12.75" customHeight="1">
      <c r="D245" s="110"/>
      <c r="E245" s="110"/>
      <c r="G245" s="112"/>
      <c r="L245" s="112"/>
    </row>
    <row r="246" ht="12.75" customHeight="1">
      <c r="D246" s="110"/>
      <c r="E246" s="110"/>
      <c r="G246" s="112"/>
      <c r="L246" s="112"/>
    </row>
    <row r="247" ht="12.75" customHeight="1">
      <c r="D247" s="110"/>
      <c r="E247" s="110"/>
      <c r="G247" s="112"/>
      <c r="L247" s="112"/>
    </row>
    <row r="248" ht="12.75" customHeight="1">
      <c r="D248" s="110"/>
      <c r="E248" s="110"/>
      <c r="G248" s="112"/>
      <c r="L248" s="112"/>
    </row>
    <row r="249" ht="12.75" customHeight="1">
      <c r="D249" s="110"/>
      <c r="E249" s="110"/>
      <c r="G249" s="112"/>
      <c r="L249" s="112"/>
    </row>
    <row r="250" ht="12.75" customHeight="1">
      <c r="D250" s="110"/>
      <c r="E250" s="110"/>
      <c r="G250" s="112"/>
      <c r="L250" s="112"/>
    </row>
    <row r="251" ht="12.75" customHeight="1">
      <c r="D251" s="110"/>
      <c r="E251" s="110"/>
      <c r="G251" s="112"/>
      <c r="L251" s="112"/>
    </row>
    <row r="252" ht="12.75" customHeight="1">
      <c r="D252" s="110"/>
      <c r="E252" s="110"/>
      <c r="G252" s="112"/>
      <c r="L252" s="112"/>
    </row>
    <row r="253" ht="12.75" customHeight="1">
      <c r="D253" s="110"/>
      <c r="E253" s="110"/>
      <c r="G253" s="112"/>
      <c r="L253" s="112"/>
    </row>
    <row r="254" ht="12.75" customHeight="1">
      <c r="D254" s="110"/>
      <c r="E254" s="110"/>
      <c r="G254" s="112"/>
      <c r="L254" s="112"/>
    </row>
    <row r="255" ht="12.75" customHeight="1">
      <c r="D255" s="110"/>
      <c r="E255" s="110"/>
      <c r="G255" s="112"/>
      <c r="L255" s="112"/>
    </row>
    <row r="256" ht="12.75" customHeight="1">
      <c r="D256" s="110"/>
      <c r="E256" s="110"/>
      <c r="G256" s="112"/>
      <c r="L256" s="112"/>
    </row>
    <row r="257" ht="12.75" customHeight="1">
      <c r="D257" s="110"/>
      <c r="E257" s="110"/>
      <c r="G257" s="112"/>
      <c r="L257" s="112"/>
    </row>
    <row r="258" ht="12.75" customHeight="1">
      <c r="D258" s="110"/>
      <c r="E258" s="110"/>
      <c r="G258" s="112"/>
      <c r="L258" s="112"/>
    </row>
    <row r="259" ht="12.75" customHeight="1">
      <c r="D259" s="110"/>
      <c r="E259" s="110"/>
      <c r="G259" s="112"/>
      <c r="L259" s="112"/>
    </row>
    <row r="260" ht="12.75" customHeight="1">
      <c r="D260" s="110"/>
      <c r="E260" s="110"/>
      <c r="G260" s="112"/>
      <c r="L260" s="112"/>
    </row>
    <row r="261" ht="12.75" customHeight="1">
      <c r="D261" s="110"/>
      <c r="E261" s="110"/>
      <c r="G261" s="112"/>
      <c r="L261" s="112"/>
    </row>
    <row r="262" ht="12.75" customHeight="1">
      <c r="D262" s="110"/>
      <c r="E262" s="110"/>
      <c r="G262" s="112"/>
      <c r="L262" s="112"/>
    </row>
    <row r="263" ht="12.75" customHeight="1">
      <c r="D263" s="110"/>
      <c r="E263" s="110"/>
      <c r="G263" s="112"/>
      <c r="L263" s="112"/>
    </row>
    <row r="264" ht="12.75" customHeight="1">
      <c r="D264" s="110"/>
      <c r="E264" s="110"/>
      <c r="G264" s="112"/>
      <c r="L264" s="112"/>
    </row>
    <row r="265" ht="12.75" customHeight="1">
      <c r="D265" s="110"/>
      <c r="E265" s="110"/>
      <c r="G265" s="112"/>
      <c r="L265" s="112"/>
    </row>
    <row r="266" ht="12.75" customHeight="1">
      <c r="D266" s="110"/>
      <c r="E266" s="110"/>
      <c r="G266" s="112"/>
      <c r="L266" s="112"/>
    </row>
    <row r="267" ht="12.75" customHeight="1">
      <c r="D267" s="110"/>
      <c r="E267" s="110"/>
      <c r="G267" s="112"/>
      <c r="L267" s="112"/>
    </row>
    <row r="268" ht="12.75" customHeight="1">
      <c r="D268" s="110"/>
      <c r="E268" s="110"/>
      <c r="G268" s="112"/>
      <c r="L268" s="112"/>
    </row>
    <row r="269" ht="12.75" customHeight="1">
      <c r="D269" s="110"/>
      <c r="E269" s="110"/>
      <c r="G269" s="112"/>
      <c r="L269" s="112"/>
    </row>
    <row r="270" ht="12.75" customHeight="1">
      <c r="D270" s="110"/>
      <c r="E270" s="110"/>
      <c r="G270" s="112"/>
      <c r="L270" s="112"/>
    </row>
    <row r="271" ht="12.75" customHeight="1">
      <c r="D271" s="110"/>
      <c r="E271" s="110"/>
      <c r="G271" s="112"/>
      <c r="L271" s="112"/>
    </row>
    <row r="272" ht="12.75" customHeight="1">
      <c r="D272" s="110"/>
      <c r="E272" s="110"/>
      <c r="G272" s="112"/>
      <c r="L272" s="112"/>
    </row>
    <row r="273" ht="12.75" customHeight="1">
      <c r="D273" s="110"/>
      <c r="E273" s="110"/>
      <c r="G273" s="112"/>
      <c r="L273" s="112"/>
    </row>
    <row r="274" ht="12.75" customHeight="1">
      <c r="D274" s="110"/>
      <c r="E274" s="110"/>
      <c r="G274" s="112"/>
      <c r="L274" s="112"/>
    </row>
    <row r="275" ht="12.75" customHeight="1">
      <c r="D275" s="110"/>
      <c r="E275" s="110"/>
      <c r="G275" s="112"/>
      <c r="L275" s="112"/>
    </row>
    <row r="276" ht="12.75" customHeight="1">
      <c r="D276" s="110"/>
      <c r="E276" s="110"/>
      <c r="G276" s="112"/>
      <c r="L276" s="112"/>
    </row>
    <row r="277" ht="12.75" customHeight="1">
      <c r="D277" s="110"/>
      <c r="E277" s="110"/>
      <c r="G277" s="112"/>
      <c r="L277" s="112"/>
    </row>
    <row r="278" ht="12.75" customHeight="1">
      <c r="D278" s="110"/>
      <c r="E278" s="110"/>
      <c r="G278" s="112"/>
      <c r="L278" s="112"/>
    </row>
    <row r="279" ht="12.75" customHeight="1">
      <c r="D279" s="110"/>
      <c r="E279" s="110"/>
      <c r="G279" s="112"/>
      <c r="L279" s="112"/>
    </row>
    <row r="280" ht="12.75" customHeight="1">
      <c r="D280" s="110"/>
      <c r="E280" s="110"/>
      <c r="G280" s="112"/>
      <c r="L280" s="112"/>
    </row>
    <row r="281" ht="12.75" customHeight="1">
      <c r="D281" s="110"/>
      <c r="E281" s="110"/>
      <c r="G281" s="112"/>
      <c r="L281" s="112"/>
    </row>
    <row r="282" ht="12.75" customHeight="1">
      <c r="D282" s="110"/>
      <c r="E282" s="110"/>
      <c r="G282" s="112"/>
      <c r="L282" s="112"/>
    </row>
    <row r="283" ht="12.75" customHeight="1">
      <c r="D283" s="110"/>
      <c r="E283" s="110"/>
      <c r="G283" s="112"/>
      <c r="L283" s="112"/>
    </row>
    <row r="284" ht="12.75" customHeight="1">
      <c r="D284" s="110"/>
      <c r="E284" s="110"/>
      <c r="G284" s="112"/>
      <c r="L284" s="112"/>
    </row>
    <row r="285" ht="12.75" customHeight="1">
      <c r="D285" s="110"/>
      <c r="E285" s="110"/>
      <c r="G285" s="112"/>
      <c r="L285" s="112"/>
    </row>
    <row r="286" ht="12.75" customHeight="1">
      <c r="D286" s="110"/>
      <c r="E286" s="110"/>
      <c r="G286" s="112"/>
      <c r="L286" s="112"/>
    </row>
    <row r="287" ht="12.75" customHeight="1">
      <c r="D287" s="110"/>
      <c r="E287" s="110"/>
      <c r="G287" s="112"/>
      <c r="L287" s="112"/>
    </row>
    <row r="288" ht="12.75" customHeight="1">
      <c r="D288" s="110"/>
      <c r="E288" s="110"/>
      <c r="G288" s="112"/>
      <c r="L288" s="112"/>
    </row>
    <row r="289" ht="12.75" customHeight="1">
      <c r="D289" s="110"/>
      <c r="E289" s="110"/>
      <c r="G289" s="112"/>
      <c r="L289" s="112"/>
    </row>
    <row r="290" ht="12.75" customHeight="1">
      <c r="D290" s="110"/>
      <c r="E290" s="110"/>
      <c r="G290" s="112"/>
      <c r="L290" s="112"/>
    </row>
    <row r="291" ht="12.75" customHeight="1">
      <c r="D291" s="110"/>
      <c r="E291" s="110"/>
      <c r="G291" s="112"/>
      <c r="L291" s="112"/>
    </row>
    <row r="292" ht="12.75" customHeight="1">
      <c r="D292" s="110"/>
      <c r="E292" s="110"/>
      <c r="G292" s="112"/>
      <c r="L292" s="112"/>
    </row>
    <row r="293" ht="12.75" customHeight="1">
      <c r="D293" s="110"/>
      <c r="E293" s="110"/>
      <c r="G293" s="112"/>
      <c r="L293" s="112"/>
    </row>
    <row r="294" ht="12.75" customHeight="1">
      <c r="D294" s="110"/>
      <c r="E294" s="110"/>
      <c r="G294" s="112"/>
      <c r="L294" s="112"/>
    </row>
    <row r="295" ht="12.75" customHeight="1">
      <c r="D295" s="110"/>
      <c r="E295" s="110"/>
      <c r="G295" s="112"/>
      <c r="L295" s="112"/>
    </row>
    <row r="296" ht="12.75" customHeight="1">
      <c r="D296" s="110"/>
      <c r="E296" s="110"/>
      <c r="G296" s="112"/>
      <c r="L296" s="112"/>
    </row>
    <row r="297" ht="12.75" customHeight="1">
      <c r="D297" s="110"/>
      <c r="E297" s="110"/>
      <c r="G297" s="112"/>
      <c r="L297" s="112"/>
    </row>
    <row r="298" ht="12.75" customHeight="1">
      <c r="D298" s="110"/>
      <c r="E298" s="110"/>
      <c r="G298" s="112"/>
      <c r="L298" s="112"/>
    </row>
    <row r="299" ht="12.75" customHeight="1">
      <c r="D299" s="110"/>
      <c r="E299" s="110"/>
      <c r="G299" s="112"/>
      <c r="L299" s="112"/>
    </row>
    <row r="300" ht="12.75" customHeight="1">
      <c r="D300" s="110"/>
      <c r="E300" s="110"/>
      <c r="G300" s="112"/>
      <c r="L300" s="112"/>
    </row>
    <row r="301" ht="12.75" customHeight="1">
      <c r="D301" s="110"/>
      <c r="E301" s="110"/>
      <c r="G301" s="112"/>
      <c r="L301" s="112"/>
    </row>
    <row r="302" ht="12.75" customHeight="1">
      <c r="D302" s="110"/>
      <c r="E302" s="110"/>
      <c r="G302" s="112"/>
      <c r="L302" s="112"/>
    </row>
    <row r="303" ht="12.75" customHeight="1">
      <c r="D303" s="110"/>
      <c r="E303" s="110"/>
      <c r="G303" s="112"/>
      <c r="L303" s="112"/>
    </row>
    <row r="304" ht="12.75" customHeight="1">
      <c r="D304" s="110"/>
      <c r="E304" s="110"/>
      <c r="G304" s="112"/>
      <c r="L304" s="112"/>
    </row>
    <row r="305" ht="12.75" customHeight="1">
      <c r="D305" s="110"/>
      <c r="E305" s="110"/>
      <c r="G305" s="112"/>
      <c r="L305" s="112"/>
    </row>
    <row r="306" ht="12.75" customHeight="1">
      <c r="D306" s="110"/>
      <c r="E306" s="110"/>
      <c r="G306" s="112"/>
      <c r="L306" s="112"/>
    </row>
    <row r="307" ht="12.75" customHeight="1">
      <c r="D307" s="110"/>
      <c r="E307" s="110"/>
      <c r="G307" s="112"/>
      <c r="L307" s="112"/>
    </row>
    <row r="308" ht="12.75" customHeight="1">
      <c r="D308" s="110"/>
      <c r="E308" s="110"/>
      <c r="G308" s="112"/>
      <c r="L308" s="112"/>
    </row>
    <row r="309" ht="12.75" customHeight="1">
      <c r="D309" s="110"/>
      <c r="E309" s="110"/>
      <c r="G309" s="112"/>
      <c r="L309" s="112"/>
    </row>
    <row r="310" ht="12.75" customHeight="1">
      <c r="D310" s="110"/>
      <c r="E310" s="110"/>
      <c r="G310" s="112"/>
      <c r="L310" s="112"/>
    </row>
    <row r="311" ht="12.75" customHeight="1">
      <c r="D311" s="110"/>
      <c r="E311" s="110"/>
      <c r="G311" s="112"/>
      <c r="L311" s="112"/>
    </row>
    <row r="312" ht="12.75" customHeight="1">
      <c r="D312" s="110"/>
      <c r="E312" s="110"/>
      <c r="G312" s="112"/>
      <c r="L312" s="112"/>
    </row>
    <row r="313" ht="12.75" customHeight="1">
      <c r="D313" s="110"/>
      <c r="E313" s="110"/>
      <c r="G313" s="112"/>
      <c r="L313" s="112"/>
    </row>
    <row r="314" ht="12.75" customHeight="1">
      <c r="D314" s="110"/>
      <c r="E314" s="110"/>
      <c r="G314" s="112"/>
      <c r="L314" s="112"/>
    </row>
    <row r="315" ht="12.75" customHeight="1">
      <c r="D315" s="110"/>
      <c r="E315" s="110"/>
      <c r="G315" s="112"/>
      <c r="L315" s="112"/>
    </row>
    <row r="316" ht="12.75" customHeight="1">
      <c r="D316" s="110"/>
      <c r="E316" s="110"/>
      <c r="G316" s="112"/>
      <c r="L316" s="112"/>
    </row>
    <row r="317" ht="12.75" customHeight="1">
      <c r="D317" s="110"/>
      <c r="E317" s="110"/>
      <c r="G317" s="112"/>
      <c r="L317" s="112"/>
    </row>
    <row r="318" ht="12.75" customHeight="1">
      <c r="D318" s="110"/>
      <c r="E318" s="110"/>
      <c r="G318" s="112"/>
      <c r="L318" s="112"/>
    </row>
    <row r="319" ht="12.75" customHeight="1">
      <c r="D319" s="110"/>
      <c r="E319" s="110"/>
      <c r="G319" s="112"/>
      <c r="L319" s="112"/>
    </row>
    <row r="320" ht="12.75" customHeight="1">
      <c r="D320" s="110"/>
      <c r="E320" s="110"/>
      <c r="G320" s="112"/>
      <c r="L320" s="112"/>
    </row>
    <row r="321" ht="12.75" customHeight="1">
      <c r="D321" s="110"/>
      <c r="E321" s="110"/>
      <c r="G321" s="112"/>
      <c r="L321" s="112"/>
    </row>
    <row r="322" ht="12.75" customHeight="1">
      <c r="D322" s="110"/>
      <c r="E322" s="110"/>
      <c r="G322" s="112"/>
      <c r="L322" s="112"/>
    </row>
    <row r="323" ht="12.75" customHeight="1">
      <c r="D323" s="110"/>
      <c r="E323" s="110"/>
      <c r="G323" s="112"/>
      <c r="L323" s="112"/>
    </row>
    <row r="324" ht="12.75" customHeight="1">
      <c r="D324" s="110"/>
      <c r="E324" s="110"/>
      <c r="G324" s="112"/>
      <c r="L324" s="112"/>
    </row>
    <row r="325" ht="12.75" customHeight="1">
      <c r="D325" s="110"/>
      <c r="E325" s="110"/>
      <c r="G325" s="112"/>
      <c r="L325" s="112"/>
    </row>
    <row r="326" ht="12.75" customHeight="1">
      <c r="D326" s="110"/>
      <c r="E326" s="110"/>
      <c r="G326" s="112"/>
      <c r="L326" s="112"/>
    </row>
    <row r="327" ht="12.75" customHeight="1">
      <c r="D327" s="110"/>
      <c r="E327" s="110"/>
      <c r="G327" s="112"/>
      <c r="L327" s="112"/>
    </row>
    <row r="328" ht="12.75" customHeight="1">
      <c r="D328" s="110"/>
      <c r="E328" s="110"/>
      <c r="G328" s="112"/>
      <c r="L328" s="112"/>
    </row>
    <row r="329" ht="12.75" customHeight="1">
      <c r="D329" s="110"/>
      <c r="E329" s="110"/>
      <c r="G329" s="112"/>
      <c r="L329" s="112"/>
    </row>
    <row r="330" ht="12.75" customHeight="1">
      <c r="D330" s="110"/>
      <c r="E330" s="110"/>
      <c r="G330" s="112"/>
      <c r="L330" s="112"/>
    </row>
    <row r="331" ht="12.75" customHeight="1">
      <c r="D331" s="110"/>
      <c r="E331" s="110"/>
      <c r="G331" s="112"/>
      <c r="L331" s="112"/>
    </row>
    <row r="332" ht="12.75" customHeight="1">
      <c r="D332" s="110"/>
      <c r="E332" s="110"/>
      <c r="G332" s="112"/>
      <c r="L332" s="112"/>
    </row>
    <row r="333" ht="12.75" customHeight="1">
      <c r="D333" s="110"/>
      <c r="E333" s="110"/>
      <c r="G333" s="112"/>
      <c r="L333" s="112"/>
    </row>
    <row r="334" ht="12.75" customHeight="1">
      <c r="D334" s="110"/>
      <c r="E334" s="110"/>
      <c r="G334" s="112"/>
      <c r="L334" s="112"/>
    </row>
    <row r="335" ht="12.75" customHeight="1">
      <c r="D335" s="110"/>
      <c r="E335" s="110"/>
      <c r="G335" s="112"/>
      <c r="L335" s="112"/>
    </row>
    <row r="336" ht="12.75" customHeight="1">
      <c r="D336" s="110"/>
      <c r="E336" s="110"/>
      <c r="G336" s="112"/>
      <c r="L336" s="112"/>
    </row>
    <row r="337" ht="12.75" customHeight="1">
      <c r="D337" s="110"/>
      <c r="E337" s="110"/>
      <c r="G337" s="112"/>
      <c r="L337" s="112"/>
    </row>
    <row r="338" ht="12.75" customHeight="1">
      <c r="D338" s="110"/>
      <c r="E338" s="110"/>
      <c r="G338" s="112"/>
      <c r="L338" s="112"/>
    </row>
    <row r="339" ht="12.75" customHeight="1">
      <c r="D339" s="110"/>
      <c r="E339" s="110"/>
      <c r="G339" s="112"/>
      <c r="L339" s="112"/>
    </row>
    <row r="340" ht="12.75" customHeight="1">
      <c r="D340" s="110"/>
      <c r="E340" s="110"/>
      <c r="G340" s="112"/>
      <c r="L340" s="112"/>
    </row>
    <row r="341" ht="12.75" customHeight="1">
      <c r="D341" s="110"/>
      <c r="E341" s="110"/>
      <c r="G341" s="112"/>
      <c r="L341" s="112"/>
    </row>
    <row r="342" ht="12.75" customHeight="1">
      <c r="D342" s="110"/>
      <c r="E342" s="110"/>
      <c r="G342" s="112"/>
      <c r="L342" s="112"/>
    </row>
    <row r="343" ht="12.75" customHeight="1">
      <c r="D343" s="110"/>
      <c r="E343" s="110"/>
      <c r="G343" s="112"/>
      <c r="L343" s="112"/>
    </row>
    <row r="344" ht="12.75" customHeight="1">
      <c r="D344" s="110"/>
      <c r="E344" s="110"/>
      <c r="G344" s="112"/>
      <c r="L344" s="112"/>
    </row>
    <row r="345" ht="12.75" customHeight="1">
      <c r="D345" s="110"/>
      <c r="E345" s="110"/>
      <c r="G345" s="112"/>
      <c r="L345" s="112"/>
    </row>
    <row r="346" ht="12.75" customHeight="1">
      <c r="D346" s="110"/>
      <c r="E346" s="110"/>
      <c r="G346" s="112"/>
      <c r="L346" s="112"/>
    </row>
    <row r="347" ht="12.75" customHeight="1">
      <c r="D347" s="110"/>
      <c r="E347" s="110"/>
      <c r="G347" s="112"/>
      <c r="L347" s="112"/>
    </row>
    <row r="348" ht="12.75" customHeight="1">
      <c r="D348" s="110"/>
      <c r="E348" s="110"/>
      <c r="G348" s="112"/>
      <c r="L348" s="112"/>
    </row>
    <row r="349" ht="12.75" customHeight="1">
      <c r="D349" s="110"/>
      <c r="E349" s="110"/>
      <c r="G349" s="112"/>
      <c r="L349" s="112"/>
    </row>
    <row r="350" ht="12.75" customHeight="1">
      <c r="D350" s="110"/>
      <c r="E350" s="110"/>
      <c r="G350" s="112"/>
      <c r="L350" s="112"/>
    </row>
    <row r="351" ht="12.75" customHeight="1">
      <c r="D351" s="110"/>
      <c r="E351" s="110"/>
      <c r="G351" s="112"/>
      <c r="L351" s="112"/>
    </row>
    <row r="352" ht="12.75" customHeight="1">
      <c r="D352" s="110"/>
      <c r="E352" s="110"/>
      <c r="G352" s="112"/>
      <c r="L352" s="112"/>
    </row>
    <row r="353" ht="12.75" customHeight="1">
      <c r="D353" s="110"/>
      <c r="E353" s="110"/>
      <c r="G353" s="112"/>
      <c r="L353" s="112"/>
    </row>
    <row r="354" ht="12.75" customHeight="1">
      <c r="D354" s="110"/>
      <c r="E354" s="110"/>
      <c r="G354" s="112"/>
      <c r="L354" s="112"/>
    </row>
    <row r="355" ht="12.75" customHeight="1">
      <c r="D355" s="110"/>
      <c r="E355" s="110"/>
      <c r="G355" s="112"/>
      <c r="L355" s="112"/>
    </row>
    <row r="356" ht="12.75" customHeight="1">
      <c r="D356" s="110"/>
      <c r="E356" s="110"/>
      <c r="G356" s="112"/>
      <c r="L356" s="112"/>
    </row>
    <row r="357" ht="12.75" customHeight="1">
      <c r="D357" s="110"/>
      <c r="E357" s="110"/>
      <c r="G357" s="112"/>
      <c r="L357" s="112"/>
    </row>
    <row r="358" ht="12.75" customHeight="1">
      <c r="D358" s="110"/>
      <c r="E358" s="110"/>
      <c r="G358" s="112"/>
      <c r="L358" s="112"/>
    </row>
    <row r="359" ht="12.75" customHeight="1">
      <c r="D359" s="110"/>
      <c r="E359" s="110"/>
      <c r="G359" s="112"/>
      <c r="L359" s="112"/>
    </row>
    <row r="360" ht="12.75" customHeight="1">
      <c r="D360" s="110"/>
      <c r="E360" s="110"/>
      <c r="G360" s="112"/>
      <c r="L360" s="112"/>
    </row>
    <row r="361" ht="12.75" customHeight="1">
      <c r="D361" s="110"/>
      <c r="E361" s="110"/>
      <c r="G361" s="112"/>
      <c r="L361" s="112"/>
    </row>
    <row r="362" ht="12.75" customHeight="1">
      <c r="D362" s="110"/>
      <c r="E362" s="110"/>
      <c r="G362" s="112"/>
      <c r="L362" s="112"/>
    </row>
    <row r="363" ht="12.75" customHeight="1">
      <c r="D363" s="110"/>
      <c r="E363" s="110"/>
      <c r="G363" s="112"/>
      <c r="L363" s="112"/>
    </row>
    <row r="364" ht="12.75" customHeight="1">
      <c r="D364" s="110"/>
      <c r="E364" s="110"/>
      <c r="G364" s="112"/>
      <c r="L364" s="112"/>
    </row>
    <row r="365" ht="12.75" customHeight="1">
      <c r="D365" s="110"/>
      <c r="E365" s="110"/>
      <c r="G365" s="112"/>
      <c r="L365" s="112"/>
    </row>
    <row r="366" ht="12.75" customHeight="1">
      <c r="D366" s="110"/>
      <c r="E366" s="110"/>
      <c r="G366" s="112"/>
      <c r="L366" s="112"/>
    </row>
    <row r="367" ht="12.75" customHeight="1">
      <c r="D367" s="110"/>
      <c r="E367" s="110"/>
      <c r="G367" s="112"/>
      <c r="L367" s="112"/>
    </row>
    <row r="368" ht="12.75" customHeight="1">
      <c r="D368" s="110"/>
      <c r="E368" s="110"/>
      <c r="G368" s="112"/>
      <c r="L368" s="112"/>
    </row>
    <row r="369" ht="12.75" customHeight="1">
      <c r="D369" s="110"/>
      <c r="E369" s="110"/>
      <c r="G369" s="112"/>
      <c r="L369" s="112"/>
    </row>
    <row r="370" ht="12.75" customHeight="1">
      <c r="D370" s="110"/>
      <c r="E370" s="110"/>
      <c r="G370" s="112"/>
      <c r="L370" s="112"/>
    </row>
    <row r="371" ht="12.75" customHeight="1">
      <c r="D371" s="110"/>
      <c r="E371" s="110"/>
      <c r="G371" s="112"/>
      <c r="L371" s="112"/>
    </row>
    <row r="372" ht="12.75" customHeight="1">
      <c r="D372" s="110"/>
      <c r="E372" s="110"/>
      <c r="G372" s="112"/>
      <c r="L372" s="112"/>
    </row>
    <row r="373" ht="12.75" customHeight="1">
      <c r="D373" s="110"/>
      <c r="E373" s="110"/>
      <c r="G373" s="112"/>
      <c r="L373" s="112"/>
    </row>
    <row r="374" ht="12.75" customHeight="1">
      <c r="D374" s="110"/>
      <c r="E374" s="110"/>
      <c r="G374" s="112"/>
      <c r="L374" s="112"/>
    </row>
    <row r="375" ht="12.75" customHeight="1">
      <c r="D375" s="110"/>
      <c r="E375" s="110"/>
      <c r="G375" s="112"/>
      <c r="L375" s="112"/>
    </row>
    <row r="376" ht="12.75" customHeight="1">
      <c r="D376" s="110"/>
      <c r="E376" s="110"/>
      <c r="G376" s="112"/>
      <c r="L376" s="112"/>
    </row>
    <row r="377" ht="12.75" customHeight="1">
      <c r="D377" s="110"/>
      <c r="E377" s="110"/>
      <c r="G377" s="112"/>
      <c r="L377" s="112"/>
    </row>
    <row r="378" ht="12.75" customHeight="1">
      <c r="D378" s="110"/>
      <c r="E378" s="110"/>
      <c r="G378" s="112"/>
      <c r="L378" s="112"/>
    </row>
    <row r="379" ht="12.75" customHeight="1">
      <c r="D379" s="110"/>
      <c r="E379" s="110"/>
      <c r="G379" s="112"/>
      <c r="L379" s="112"/>
    </row>
    <row r="380" ht="12.75" customHeight="1">
      <c r="D380" s="110"/>
      <c r="E380" s="110"/>
      <c r="G380" s="112"/>
      <c r="L380" s="112"/>
    </row>
    <row r="381" ht="12.75" customHeight="1">
      <c r="D381" s="110"/>
      <c r="E381" s="110"/>
      <c r="G381" s="112"/>
      <c r="L381" s="112"/>
    </row>
    <row r="382" ht="12.75" customHeight="1">
      <c r="D382" s="110"/>
      <c r="E382" s="110"/>
      <c r="G382" s="112"/>
      <c r="L382" s="112"/>
    </row>
    <row r="383" ht="12.75" customHeight="1">
      <c r="D383" s="110"/>
      <c r="E383" s="110"/>
      <c r="G383" s="112"/>
      <c r="L383" s="112"/>
    </row>
    <row r="384" ht="12.75" customHeight="1">
      <c r="D384" s="110"/>
      <c r="E384" s="110"/>
      <c r="G384" s="112"/>
      <c r="L384" s="112"/>
    </row>
    <row r="385" ht="12.75" customHeight="1">
      <c r="D385" s="110"/>
      <c r="E385" s="110"/>
      <c r="G385" s="112"/>
      <c r="L385" s="112"/>
    </row>
    <row r="386" ht="12.75" customHeight="1">
      <c r="D386" s="110"/>
      <c r="E386" s="110"/>
      <c r="G386" s="112"/>
      <c r="L386" s="112"/>
    </row>
    <row r="387" ht="12.75" customHeight="1">
      <c r="D387" s="110"/>
      <c r="E387" s="110"/>
      <c r="G387" s="112"/>
      <c r="L387" s="112"/>
    </row>
    <row r="388" ht="12.75" customHeight="1">
      <c r="D388" s="110"/>
      <c r="E388" s="110"/>
      <c r="G388" s="112"/>
      <c r="L388" s="112"/>
    </row>
    <row r="389" ht="12.75" customHeight="1">
      <c r="D389" s="110"/>
      <c r="E389" s="110"/>
      <c r="G389" s="112"/>
      <c r="L389" s="112"/>
    </row>
    <row r="390" ht="12.75" customHeight="1">
      <c r="D390" s="110"/>
      <c r="E390" s="110"/>
      <c r="G390" s="112"/>
      <c r="L390" s="112"/>
    </row>
    <row r="391" ht="12.75" customHeight="1">
      <c r="D391" s="110"/>
      <c r="E391" s="110"/>
      <c r="G391" s="112"/>
      <c r="L391" s="112"/>
    </row>
    <row r="392" ht="12.75" customHeight="1">
      <c r="D392" s="110"/>
      <c r="E392" s="110"/>
      <c r="G392" s="112"/>
      <c r="L392" s="112"/>
    </row>
    <row r="393" ht="12.75" customHeight="1">
      <c r="D393" s="110"/>
      <c r="E393" s="110"/>
      <c r="G393" s="112"/>
      <c r="L393" s="112"/>
    </row>
    <row r="394" ht="12.75" customHeight="1">
      <c r="D394" s="110"/>
      <c r="E394" s="110"/>
      <c r="G394" s="112"/>
      <c r="L394" s="112"/>
    </row>
    <row r="395" ht="12.75" customHeight="1">
      <c r="D395" s="110"/>
      <c r="E395" s="110"/>
      <c r="G395" s="112"/>
      <c r="L395" s="112"/>
    </row>
    <row r="396" ht="12.75" customHeight="1">
      <c r="D396" s="110"/>
      <c r="E396" s="110"/>
      <c r="G396" s="112"/>
      <c r="L396" s="112"/>
    </row>
    <row r="397" ht="12.75" customHeight="1">
      <c r="D397" s="110"/>
      <c r="E397" s="110"/>
      <c r="G397" s="112"/>
      <c r="L397" s="112"/>
    </row>
    <row r="398" ht="12.75" customHeight="1">
      <c r="D398" s="110"/>
      <c r="E398" s="110"/>
      <c r="G398" s="112"/>
      <c r="L398" s="112"/>
    </row>
    <row r="399" ht="12.75" customHeight="1">
      <c r="D399" s="110"/>
      <c r="E399" s="110"/>
      <c r="G399" s="112"/>
      <c r="L399" s="112"/>
    </row>
    <row r="400" ht="12.75" customHeight="1">
      <c r="D400" s="110"/>
      <c r="E400" s="110"/>
      <c r="G400" s="112"/>
      <c r="L400" s="112"/>
    </row>
    <row r="401" ht="12.75" customHeight="1">
      <c r="D401" s="110"/>
      <c r="E401" s="110"/>
      <c r="G401" s="112"/>
      <c r="L401" s="112"/>
    </row>
    <row r="402" ht="12.75" customHeight="1">
      <c r="D402" s="110"/>
      <c r="E402" s="110"/>
      <c r="G402" s="112"/>
      <c r="L402" s="112"/>
    </row>
    <row r="403" ht="12.75" customHeight="1">
      <c r="D403" s="110"/>
      <c r="E403" s="110"/>
      <c r="G403" s="112"/>
      <c r="L403" s="112"/>
    </row>
    <row r="404" ht="12.75" customHeight="1">
      <c r="D404" s="110"/>
      <c r="E404" s="110"/>
      <c r="G404" s="112"/>
      <c r="L404" s="112"/>
    </row>
    <row r="405" ht="12.75" customHeight="1">
      <c r="D405" s="110"/>
      <c r="E405" s="110"/>
      <c r="G405" s="112"/>
      <c r="L405" s="112"/>
    </row>
    <row r="406" ht="12.75" customHeight="1">
      <c r="D406" s="110"/>
      <c r="E406" s="110"/>
      <c r="G406" s="112"/>
      <c r="L406" s="112"/>
    </row>
    <row r="407" ht="12.75" customHeight="1">
      <c r="D407" s="110"/>
      <c r="E407" s="110"/>
      <c r="G407" s="112"/>
      <c r="L407" s="112"/>
    </row>
    <row r="408" ht="12.75" customHeight="1">
      <c r="D408" s="110"/>
      <c r="E408" s="110"/>
      <c r="G408" s="112"/>
      <c r="L408" s="112"/>
    </row>
    <row r="409" ht="12.75" customHeight="1">
      <c r="D409" s="110"/>
      <c r="E409" s="110"/>
      <c r="G409" s="112"/>
      <c r="L409" s="112"/>
    </row>
    <row r="410" ht="12.75" customHeight="1">
      <c r="D410" s="110"/>
      <c r="E410" s="110"/>
      <c r="G410" s="112"/>
      <c r="L410" s="112"/>
    </row>
    <row r="411" ht="12.75" customHeight="1">
      <c r="D411" s="110"/>
      <c r="E411" s="110"/>
      <c r="G411" s="112"/>
      <c r="L411" s="112"/>
    </row>
    <row r="412" ht="12.75" customHeight="1">
      <c r="D412" s="110"/>
      <c r="E412" s="110"/>
      <c r="G412" s="112"/>
      <c r="L412" s="112"/>
    </row>
    <row r="413" ht="12.75" customHeight="1">
      <c r="D413" s="110"/>
      <c r="E413" s="110"/>
      <c r="G413" s="112"/>
      <c r="L413" s="112"/>
    </row>
    <row r="414" ht="12.75" customHeight="1">
      <c r="D414" s="110"/>
      <c r="E414" s="110"/>
      <c r="G414" s="112"/>
      <c r="L414" s="112"/>
    </row>
    <row r="415" ht="12.75" customHeight="1">
      <c r="D415" s="110"/>
      <c r="E415" s="110"/>
      <c r="G415" s="112"/>
      <c r="L415" s="112"/>
    </row>
    <row r="416" ht="12.75" customHeight="1">
      <c r="D416" s="110"/>
      <c r="E416" s="110"/>
      <c r="G416" s="112"/>
      <c r="L416" s="112"/>
    </row>
    <row r="417" ht="12.75" customHeight="1">
      <c r="D417" s="110"/>
      <c r="E417" s="110"/>
      <c r="G417" s="112"/>
      <c r="L417" s="112"/>
    </row>
    <row r="418" ht="12.75" customHeight="1">
      <c r="D418" s="110"/>
      <c r="E418" s="110"/>
      <c r="G418" s="112"/>
      <c r="L418" s="112"/>
    </row>
    <row r="419" ht="12.75" customHeight="1">
      <c r="D419" s="110"/>
      <c r="E419" s="110"/>
      <c r="G419" s="112"/>
      <c r="L419" s="112"/>
    </row>
    <row r="420" ht="12.75" customHeight="1">
      <c r="D420" s="110"/>
      <c r="E420" s="110"/>
      <c r="G420" s="112"/>
      <c r="L420" s="112"/>
    </row>
    <row r="421" ht="12.75" customHeight="1">
      <c r="D421" s="110"/>
      <c r="E421" s="110"/>
      <c r="G421" s="112"/>
      <c r="L421" s="112"/>
    </row>
    <row r="422" ht="12.75" customHeight="1">
      <c r="D422" s="110"/>
      <c r="E422" s="110"/>
      <c r="G422" s="112"/>
      <c r="L422" s="112"/>
    </row>
    <row r="423" ht="12.75" customHeight="1">
      <c r="D423" s="110"/>
      <c r="E423" s="110"/>
      <c r="G423" s="112"/>
      <c r="L423" s="112"/>
    </row>
    <row r="424" ht="12.75" customHeight="1">
      <c r="D424" s="110"/>
      <c r="E424" s="110"/>
      <c r="G424" s="112"/>
      <c r="L424" s="112"/>
    </row>
    <row r="425" ht="12.75" customHeight="1">
      <c r="D425" s="110"/>
      <c r="E425" s="110"/>
      <c r="G425" s="112"/>
      <c r="L425" s="112"/>
    </row>
    <row r="426" ht="12.75" customHeight="1">
      <c r="D426" s="110"/>
      <c r="E426" s="110"/>
      <c r="G426" s="112"/>
      <c r="L426" s="112"/>
    </row>
    <row r="427" ht="12.75" customHeight="1">
      <c r="D427" s="110"/>
      <c r="E427" s="110"/>
      <c r="G427" s="112"/>
      <c r="L427" s="112"/>
    </row>
    <row r="428" ht="12.75" customHeight="1">
      <c r="D428" s="110"/>
      <c r="E428" s="110"/>
      <c r="G428" s="112"/>
      <c r="L428" s="112"/>
    </row>
    <row r="429" ht="12.75" customHeight="1">
      <c r="D429" s="110"/>
      <c r="E429" s="110"/>
      <c r="G429" s="112"/>
      <c r="L429" s="112"/>
    </row>
    <row r="430" ht="12.75" customHeight="1">
      <c r="D430" s="110"/>
      <c r="E430" s="110"/>
      <c r="G430" s="112"/>
      <c r="L430" s="112"/>
    </row>
    <row r="431" ht="12.75" customHeight="1">
      <c r="D431" s="110"/>
      <c r="E431" s="110"/>
      <c r="G431" s="112"/>
      <c r="L431" s="112"/>
    </row>
    <row r="432" ht="12.75" customHeight="1">
      <c r="D432" s="110"/>
      <c r="E432" s="110"/>
      <c r="G432" s="112"/>
      <c r="L432" s="112"/>
    </row>
    <row r="433" ht="12.75" customHeight="1">
      <c r="D433" s="110"/>
      <c r="E433" s="110"/>
      <c r="G433" s="112"/>
      <c r="L433" s="112"/>
    </row>
    <row r="434" ht="12.75" customHeight="1">
      <c r="D434" s="110"/>
      <c r="E434" s="110"/>
      <c r="G434" s="112"/>
      <c r="L434" s="112"/>
    </row>
    <row r="435" ht="12.75" customHeight="1">
      <c r="D435" s="110"/>
      <c r="E435" s="110"/>
      <c r="G435" s="112"/>
      <c r="L435" s="112"/>
    </row>
    <row r="436" ht="12.75" customHeight="1">
      <c r="D436" s="110"/>
      <c r="E436" s="110"/>
      <c r="G436" s="112"/>
      <c r="L436" s="112"/>
    </row>
    <row r="437" ht="12.75" customHeight="1">
      <c r="D437" s="110"/>
      <c r="E437" s="110"/>
      <c r="G437" s="112"/>
      <c r="L437" s="112"/>
    </row>
    <row r="438" ht="12.75" customHeight="1">
      <c r="D438" s="110"/>
      <c r="E438" s="110"/>
      <c r="G438" s="112"/>
      <c r="L438" s="112"/>
    </row>
    <row r="439" ht="12.75" customHeight="1">
      <c r="D439" s="110"/>
      <c r="E439" s="110"/>
      <c r="G439" s="112"/>
      <c r="L439" s="112"/>
    </row>
    <row r="440" ht="12.75" customHeight="1">
      <c r="D440" s="110"/>
      <c r="E440" s="110"/>
      <c r="G440" s="112"/>
      <c r="L440" s="112"/>
    </row>
    <row r="441" ht="12.75" customHeight="1">
      <c r="D441" s="110"/>
      <c r="E441" s="110"/>
      <c r="G441" s="112"/>
      <c r="L441" s="112"/>
    </row>
    <row r="442" ht="12.75" customHeight="1">
      <c r="D442" s="110"/>
      <c r="E442" s="110"/>
      <c r="G442" s="112"/>
      <c r="L442" s="112"/>
    </row>
    <row r="443" ht="12.75" customHeight="1">
      <c r="D443" s="110"/>
      <c r="E443" s="110"/>
      <c r="G443" s="112"/>
      <c r="L443" s="112"/>
    </row>
    <row r="444" ht="12.75" customHeight="1">
      <c r="D444" s="110"/>
      <c r="E444" s="110"/>
      <c r="G444" s="112"/>
      <c r="L444" s="112"/>
    </row>
    <row r="445" ht="12.75" customHeight="1">
      <c r="D445" s="110"/>
      <c r="E445" s="110"/>
      <c r="G445" s="112"/>
      <c r="L445" s="112"/>
    </row>
    <row r="446" ht="12.75" customHeight="1">
      <c r="D446" s="110"/>
      <c r="E446" s="110"/>
      <c r="G446" s="112"/>
      <c r="L446" s="112"/>
    </row>
    <row r="447" ht="12.75" customHeight="1">
      <c r="D447" s="110"/>
      <c r="E447" s="110"/>
      <c r="G447" s="112"/>
      <c r="L447" s="112"/>
    </row>
    <row r="448" ht="12.75" customHeight="1">
      <c r="D448" s="110"/>
      <c r="E448" s="110"/>
      <c r="G448" s="112"/>
      <c r="L448" s="112"/>
    </row>
    <row r="449" ht="12.75" customHeight="1">
      <c r="D449" s="110"/>
      <c r="E449" s="110"/>
      <c r="G449" s="112"/>
      <c r="L449" s="112"/>
    </row>
    <row r="450" ht="12.75" customHeight="1">
      <c r="D450" s="110"/>
      <c r="E450" s="110"/>
      <c r="G450" s="112"/>
      <c r="L450" s="112"/>
    </row>
    <row r="451" ht="12.75" customHeight="1">
      <c r="D451" s="110"/>
      <c r="E451" s="110"/>
      <c r="G451" s="112"/>
      <c r="L451" s="112"/>
    </row>
    <row r="452" ht="12.75" customHeight="1">
      <c r="D452" s="110"/>
      <c r="E452" s="110"/>
      <c r="G452" s="112"/>
      <c r="L452" s="112"/>
    </row>
    <row r="453" ht="12.75" customHeight="1">
      <c r="D453" s="110"/>
      <c r="E453" s="110"/>
      <c r="G453" s="112"/>
      <c r="L453" s="112"/>
    </row>
    <row r="454" ht="12.75" customHeight="1">
      <c r="D454" s="110"/>
      <c r="E454" s="110"/>
      <c r="G454" s="112"/>
      <c r="L454" s="112"/>
    </row>
    <row r="455" ht="12.75" customHeight="1">
      <c r="D455" s="110"/>
      <c r="E455" s="110"/>
      <c r="G455" s="112"/>
      <c r="L455" s="112"/>
    </row>
    <row r="456" ht="12.75" customHeight="1">
      <c r="D456" s="110"/>
      <c r="E456" s="110"/>
      <c r="G456" s="112"/>
      <c r="L456" s="112"/>
    </row>
    <row r="457" ht="12.75" customHeight="1">
      <c r="D457" s="110"/>
      <c r="E457" s="110"/>
      <c r="G457" s="112"/>
      <c r="L457" s="112"/>
    </row>
    <row r="458" ht="12.75" customHeight="1">
      <c r="D458" s="110"/>
      <c r="E458" s="110"/>
      <c r="G458" s="112"/>
      <c r="L458" s="112"/>
    </row>
    <row r="459" ht="12.75" customHeight="1">
      <c r="D459" s="110"/>
      <c r="E459" s="110"/>
      <c r="G459" s="112"/>
      <c r="L459" s="112"/>
    </row>
    <row r="460" ht="12.75" customHeight="1">
      <c r="D460" s="110"/>
      <c r="E460" s="110"/>
      <c r="G460" s="112"/>
      <c r="L460" s="112"/>
    </row>
    <row r="461" ht="12.75" customHeight="1">
      <c r="D461" s="110"/>
      <c r="E461" s="110"/>
      <c r="G461" s="112"/>
      <c r="L461" s="112"/>
    </row>
    <row r="462" ht="12.75" customHeight="1">
      <c r="D462" s="110"/>
      <c r="E462" s="110"/>
      <c r="G462" s="112"/>
      <c r="L462" s="112"/>
    </row>
    <row r="463" ht="12.75" customHeight="1">
      <c r="D463" s="110"/>
      <c r="E463" s="110"/>
      <c r="G463" s="112"/>
      <c r="L463" s="112"/>
    </row>
    <row r="464" ht="12.75" customHeight="1">
      <c r="D464" s="110"/>
      <c r="E464" s="110"/>
      <c r="G464" s="112"/>
      <c r="L464" s="112"/>
    </row>
    <row r="465" ht="12.75" customHeight="1">
      <c r="D465" s="110"/>
      <c r="E465" s="110"/>
      <c r="G465" s="112"/>
      <c r="L465" s="112"/>
    </row>
    <row r="466" ht="12.75" customHeight="1">
      <c r="D466" s="110"/>
      <c r="E466" s="110"/>
      <c r="G466" s="112"/>
      <c r="L466" s="112"/>
    </row>
    <row r="467" ht="12.75" customHeight="1">
      <c r="D467" s="110"/>
      <c r="E467" s="110"/>
      <c r="G467" s="112"/>
      <c r="L467" s="112"/>
    </row>
    <row r="468" ht="12.75" customHeight="1">
      <c r="D468" s="110"/>
      <c r="E468" s="110"/>
      <c r="G468" s="112"/>
      <c r="L468" s="112"/>
    </row>
    <row r="469" ht="12.75" customHeight="1">
      <c r="D469" s="110"/>
      <c r="E469" s="110"/>
      <c r="G469" s="112"/>
      <c r="L469" s="112"/>
    </row>
    <row r="470" ht="12.75" customHeight="1">
      <c r="D470" s="110"/>
      <c r="E470" s="110"/>
      <c r="G470" s="112"/>
      <c r="L470" s="112"/>
    </row>
    <row r="471" ht="12.75" customHeight="1">
      <c r="D471" s="110"/>
      <c r="E471" s="110"/>
      <c r="G471" s="112"/>
      <c r="L471" s="112"/>
    </row>
    <row r="472" ht="12.75" customHeight="1">
      <c r="D472" s="110"/>
      <c r="E472" s="110"/>
      <c r="G472" s="112"/>
      <c r="L472" s="112"/>
    </row>
    <row r="473" ht="12.75" customHeight="1">
      <c r="D473" s="110"/>
      <c r="E473" s="110"/>
      <c r="G473" s="112"/>
      <c r="L473" s="112"/>
    </row>
    <row r="474" ht="12.75" customHeight="1">
      <c r="D474" s="110"/>
      <c r="E474" s="110"/>
      <c r="G474" s="112"/>
      <c r="L474" s="112"/>
    </row>
    <row r="475" ht="12.75" customHeight="1">
      <c r="D475" s="110"/>
      <c r="E475" s="110"/>
      <c r="G475" s="112"/>
      <c r="L475" s="112"/>
    </row>
    <row r="476" ht="12.75" customHeight="1">
      <c r="D476" s="110"/>
      <c r="E476" s="110"/>
      <c r="G476" s="112"/>
      <c r="L476" s="112"/>
    </row>
    <row r="477" ht="12.75" customHeight="1">
      <c r="D477" s="110"/>
      <c r="E477" s="110"/>
      <c r="G477" s="112"/>
      <c r="L477" s="112"/>
    </row>
    <row r="478" ht="12.75" customHeight="1">
      <c r="D478" s="110"/>
      <c r="E478" s="110"/>
      <c r="G478" s="112"/>
      <c r="L478" s="112"/>
    </row>
    <row r="479" ht="12.75" customHeight="1">
      <c r="D479" s="110"/>
      <c r="E479" s="110"/>
      <c r="G479" s="112"/>
      <c r="L479" s="112"/>
    </row>
    <row r="480" ht="12.75" customHeight="1">
      <c r="D480" s="110"/>
      <c r="E480" s="110"/>
      <c r="G480" s="112"/>
      <c r="L480" s="112"/>
    </row>
    <row r="481" ht="12.75" customHeight="1">
      <c r="D481" s="110"/>
      <c r="E481" s="110"/>
      <c r="G481" s="112"/>
      <c r="L481" s="112"/>
    </row>
    <row r="482" ht="12.75" customHeight="1">
      <c r="D482" s="110"/>
      <c r="E482" s="110"/>
      <c r="G482" s="112"/>
      <c r="L482" s="112"/>
    </row>
    <row r="483" ht="12.75" customHeight="1">
      <c r="D483" s="110"/>
      <c r="E483" s="110"/>
      <c r="G483" s="112"/>
      <c r="L483" s="112"/>
    </row>
    <row r="484" ht="12.75" customHeight="1">
      <c r="D484" s="110"/>
      <c r="E484" s="110"/>
      <c r="G484" s="112"/>
      <c r="L484" s="112"/>
    </row>
    <row r="485" ht="12.75" customHeight="1">
      <c r="D485" s="110"/>
      <c r="E485" s="110"/>
      <c r="G485" s="112"/>
      <c r="L485" s="112"/>
    </row>
    <row r="486" ht="12.75" customHeight="1">
      <c r="D486" s="110"/>
      <c r="E486" s="110"/>
      <c r="G486" s="112"/>
      <c r="L486" s="112"/>
    </row>
    <row r="487" ht="12.75" customHeight="1">
      <c r="D487" s="110"/>
      <c r="E487" s="110"/>
      <c r="G487" s="112"/>
      <c r="L487" s="112"/>
    </row>
    <row r="488" ht="12.75" customHeight="1">
      <c r="D488" s="110"/>
      <c r="E488" s="110"/>
      <c r="G488" s="112"/>
      <c r="L488" s="112"/>
    </row>
    <row r="489" ht="12.75" customHeight="1">
      <c r="D489" s="110"/>
      <c r="E489" s="110"/>
      <c r="G489" s="112"/>
      <c r="L489" s="112"/>
    </row>
    <row r="490" ht="12.75" customHeight="1">
      <c r="D490" s="110"/>
      <c r="E490" s="110"/>
      <c r="G490" s="112"/>
      <c r="L490" s="112"/>
    </row>
    <row r="491" ht="12.75" customHeight="1">
      <c r="D491" s="110"/>
      <c r="E491" s="110"/>
      <c r="G491" s="112"/>
      <c r="L491" s="112"/>
    </row>
    <row r="492" ht="12.75" customHeight="1">
      <c r="D492" s="110"/>
      <c r="E492" s="110"/>
      <c r="G492" s="112"/>
      <c r="L492" s="112"/>
    </row>
    <row r="493" ht="12.75" customHeight="1">
      <c r="D493" s="110"/>
      <c r="E493" s="110"/>
      <c r="G493" s="112"/>
      <c r="L493" s="112"/>
    </row>
    <row r="494" ht="12.75" customHeight="1">
      <c r="D494" s="110"/>
      <c r="E494" s="110"/>
      <c r="G494" s="112"/>
      <c r="L494" s="112"/>
    </row>
    <row r="495" ht="12.75" customHeight="1">
      <c r="D495" s="110"/>
      <c r="E495" s="110"/>
      <c r="G495" s="112"/>
      <c r="L495" s="112"/>
    </row>
    <row r="496" ht="12.75" customHeight="1">
      <c r="D496" s="110"/>
      <c r="E496" s="110"/>
      <c r="G496" s="112"/>
      <c r="L496" s="112"/>
    </row>
    <row r="497" ht="12.75" customHeight="1">
      <c r="D497" s="110"/>
      <c r="E497" s="110"/>
      <c r="G497" s="112"/>
      <c r="L497" s="112"/>
    </row>
    <row r="498" ht="12.75" customHeight="1">
      <c r="D498" s="110"/>
      <c r="E498" s="110"/>
      <c r="G498" s="112"/>
      <c r="L498" s="112"/>
    </row>
    <row r="499" ht="12.75" customHeight="1">
      <c r="D499" s="110"/>
      <c r="E499" s="110"/>
      <c r="G499" s="112"/>
      <c r="L499" s="112"/>
    </row>
    <row r="500" ht="12.75" customHeight="1">
      <c r="D500" s="110"/>
      <c r="E500" s="110"/>
      <c r="G500" s="112"/>
      <c r="L500" s="112"/>
    </row>
    <row r="501" ht="12.75" customHeight="1">
      <c r="D501" s="110"/>
      <c r="E501" s="110"/>
      <c r="G501" s="112"/>
      <c r="L501" s="112"/>
    </row>
    <row r="502" ht="12.75" customHeight="1">
      <c r="D502" s="110"/>
      <c r="E502" s="110"/>
      <c r="G502" s="112"/>
      <c r="L502" s="112"/>
    </row>
    <row r="503" ht="12.75" customHeight="1">
      <c r="D503" s="110"/>
      <c r="E503" s="110"/>
      <c r="G503" s="112"/>
      <c r="L503" s="112"/>
    </row>
    <row r="504" ht="12.75" customHeight="1">
      <c r="D504" s="110"/>
      <c r="E504" s="110"/>
      <c r="G504" s="112"/>
      <c r="L504" s="112"/>
    </row>
    <row r="505" ht="12.75" customHeight="1">
      <c r="D505" s="110"/>
      <c r="E505" s="110"/>
      <c r="G505" s="112"/>
      <c r="L505" s="112"/>
    </row>
    <row r="506" ht="12.75" customHeight="1">
      <c r="D506" s="110"/>
      <c r="E506" s="110"/>
      <c r="G506" s="112"/>
      <c r="L506" s="112"/>
    </row>
    <row r="507" ht="12.75" customHeight="1">
      <c r="D507" s="110"/>
      <c r="E507" s="110"/>
      <c r="G507" s="112"/>
      <c r="L507" s="112"/>
    </row>
    <row r="508" ht="12.75" customHeight="1">
      <c r="D508" s="110"/>
      <c r="E508" s="110"/>
      <c r="G508" s="112"/>
      <c r="L508" s="112"/>
    </row>
    <row r="509" ht="12.75" customHeight="1">
      <c r="D509" s="110"/>
      <c r="E509" s="110"/>
      <c r="G509" s="112"/>
      <c r="L509" s="112"/>
    </row>
    <row r="510" ht="12.75" customHeight="1">
      <c r="D510" s="110"/>
      <c r="E510" s="110"/>
      <c r="G510" s="112"/>
      <c r="L510" s="112"/>
    </row>
    <row r="511" ht="12.75" customHeight="1">
      <c r="D511" s="110"/>
      <c r="E511" s="110"/>
      <c r="G511" s="112"/>
      <c r="L511" s="112"/>
    </row>
    <row r="512" ht="12.75" customHeight="1">
      <c r="D512" s="110"/>
      <c r="E512" s="110"/>
      <c r="G512" s="112"/>
      <c r="L512" s="112"/>
    </row>
    <row r="513" ht="12.75" customHeight="1">
      <c r="D513" s="110"/>
      <c r="E513" s="110"/>
      <c r="G513" s="112"/>
      <c r="L513" s="112"/>
    </row>
    <row r="514" ht="12.75" customHeight="1">
      <c r="D514" s="110"/>
      <c r="E514" s="110"/>
      <c r="G514" s="112"/>
      <c r="L514" s="112"/>
    </row>
    <row r="515" ht="12.75" customHeight="1">
      <c r="D515" s="110"/>
      <c r="E515" s="110"/>
      <c r="G515" s="112"/>
      <c r="L515" s="112"/>
    </row>
    <row r="516" ht="12.75" customHeight="1">
      <c r="D516" s="110"/>
      <c r="E516" s="110"/>
      <c r="G516" s="112"/>
      <c r="L516" s="112"/>
    </row>
    <row r="517" ht="12.75" customHeight="1">
      <c r="D517" s="110"/>
      <c r="E517" s="110"/>
      <c r="G517" s="112"/>
      <c r="L517" s="112"/>
    </row>
    <row r="518" ht="12.75" customHeight="1">
      <c r="D518" s="110"/>
      <c r="E518" s="110"/>
      <c r="G518" s="112"/>
      <c r="L518" s="112"/>
    </row>
    <row r="519" ht="12.75" customHeight="1">
      <c r="D519" s="110"/>
      <c r="E519" s="110"/>
      <c r="G519" s="112"/>
      <c r="L519" s="112"/>
    </row>
    <row r="520" ht="12.75" customHeight="1">
      <c r="D520" s="110"/>
      <c r="E520" s="110"/>
      <c r="G520" s="112"/>
      <c r="L520" s="112"/>
    </row>
    <row r="521" ht="12.75" customHeight="1">
      <c r="D521" s="110"/>
      <c r="E521" s="110"/>
      <c r="G521" s="112"/>
      <c r="L521" s="112"/>
    </row>
    <row r="522" ht="12.75" customHeight="1">
      <c r="D522" s="110"/>
      <c r="E522" s="110"/>
      <c r="G522" s="112"/>
      <c r="L522" s="112"/>
    </row>
    <row r="523" ht="12.75" customHeight="1">
      <c r="D523" s="110"/>
      <c r="E523" s="110"/>
      <c r="G523" s="112"/>
      <c r="L523" s="112"/>
    </row>
    <row r="524" ht="12.75" customHeight="1">
      <c r="D524" s="110"/>
      <c r="E524" s="110"/>
      <c r="G524" s="112"/>
      <c r="L524" s="112"/>
    </row>
    <row r="525" ht="12.75" customHeight="1">
      <c r="D525" s="110"/>
      <c r="E525" s="110"/>
      <c r="G525" s="112"/>
      <c r="L525" s="112"/>
    </row>
    <row r="526" ht="12.75" customHeight="1">
      <c r="D526" s="110"/>
      <c r="E526" s="110"/>
      <c r="G526" s="112"/>
      <c r="L526" s="112"/>
    </row>
    <row r="527" ht="12.75" customHeight="1">
      <c r="D527" s="110"/>
      <c r="E527" s="110"/>
      <c r="G527" s="112"/>
      <c r="L527" s="112"/>
    </row>
    <row r="528" ht="12.75" customHeight="1">
      <c r="D528" s="110"/>
      <c r="E528" s="110"/>
      <c r="G528" s="112"/>
      <c r="L528" s="112"/>
    </row>
    <row r="529" ht="12.75" customHeight="1">
      <c r="D529" s="110"/>
      <c r="E529" s="110"/>
      <c r="G529" s="112"/>
      <c r="L529" s="112"/>
    </row>
    <row r="530" ht="12.75" customHeight="1">
      <c r="D530" s="110"/>
      <c r="E530" s="110"/>
      <c r="G530" s="112"/>
      <c r="L530" s="112"/>
    </row>
    <row r="531" ht="12.75" customHeight="1">
      <c r="D531" s="110"/>
      <c r="E531" s="110"/>
      <c r="G531" s="112"/>
      <c r="L531" s="112"/>
    </row>
    <row r="532" ht="12.75" customHeight="1">
      <c r="D532" s="110"/>
      <c r="E532" s="110"/>
      <c r="G532" s="112"/>
      <c r="L532" s="112"/>
    </row>
    <row r="533" ht="12.75" customHeight="1">
      <c r="D533" s="110"/>
      <c r="E533" s="110"/>
      <c r="G533" s="112"/>
      <c r="L533" s="112"/>
    </row>
    <row r="534" ht="12.75" customHeight="1">
      <c r="D534" s="110"/>
      <c r="E534" s="110"/>
      <c r="G534" s="112"/>
      <c r="L534" s="112"/>
    </row>
    <row r="535" ht="12.75" customHeight="1">
      <c r="D535" s="110"/>
      <c r="E535" s="110"/>
      <c r="G535" s="112"/>
      <c r="L535" s="112"/>
    </row>
    <row r="536" ht="12.75" customHeight="1">
      <c r="D536" s="110"/>
      <c r="E536" s="110"/>
      <c r="G536" s="112"/>
      <c r="L536" s="112"/>
    </row>
    <row r="537" ht="12.75" customHeight="1">
      <c r="D537" s="110"/>
      <c r="E537" s="110"/>
      <c r="G537" s="112"/>
      <c r="L537" s="112"/>
    </row>
    <row r="538" ht="12.75" customHeight="1">
      <c r="D538" s="110"/>
      <c r="E538" s="110"/>
      <c r="G538" s="112"/>
      <c r="L538" s="112"/>
    </row>
    <row r="539" ht="12.75" customHeight="1">
      <c r="D539" s="110"/>
      <c r="E539" s="110"/>
      <c r="G539" s="112"/>
      <c r="L539" s="112"/>
    </row>
    <row r="540" ht="12.75" customHeight="1">
      <c r="D540" s="110"/>
      <c r="E540" s="110"/>
      <c r="G540" s="112"/>
      <c r="L540" s="112"/>
    </row>
    <row r="541" ht="12.75" customHeight="1">
      <c r="D541" s="110"/>
      <c r="E541" s="110"/>
      <c r="G541" s="112"/>
      <c r="L541" s="112"/>
    </row>
    <row r="542" ht="12.75" customHeight="1">
      <c r="D542" s="110"/>
      <c r="E542" s="110"/>
      <c r="G542" s="112"/>
      <c r="L542" s="112"/>
    </row>
    <row r="543" ht="12.75" customHeight="1">
      <c r="D543" s="110"/>
      <c r="E543" s="110"/>
      <c r="G543" s="112"/>
      <c r="L543" s="112"/>
    </row>
    <row r="544" ht="12.75" customHeight="1">
      <c r="D544" s="110"/>
      <c r="E544" s="110"/>
      <c r="G544" s="112"/>
      <c r="L544" s="112"/>
    </row>
    <row r="545" ht="12.75" customHeight="1">
      <c r="D545" s="110"/>
      <c r="E545" s="110"/>
      <c r="G545" s="112"/>
      <c r="L545" s="112"/>
    </row>
    <row r="546" ht="12.75" customHeight="1">
      <c r="D546" s="110"/>
      <c r="E546" s="110"/>
      <c r="G546" s="112"/>
      <c r="L546" s="112"/>
    </row>
    <row r="547" ht="12.75" customHeight="1">
      <c r="D547" s="110"/>
      <c r="E547" s="110"/>
      <c r="G547" s="112"/>
      <c r="L547" s="112"/>
    </row>
    <row r="548" ht="12.75" customHeight="1">
      <c r="D548" s="110"/>
      <c r="E548" s="110"/>
      <c r="G548" s="112"/>
      <c r="L548" s="112"/>
    </row>
    <row r="549" ht="12.75" customHeight="1">
      <c r="D549" s="110"/>
      <c r="E549" s="110"/>
      <c r="G549" s="112"/>
      <c r="L549" s="112"/>
    </row>
    <row r="550" ht="12.75" customHeight="1">
      <c r="D550" s="110"/>
      <c r="E550" s="110"/>
      <c r="G550" s="112"/>
      <c r="L550" s="112"/>
    </row>
    <row r="551" ht="12.75" customHeight="1">
      <c r="D551" s="110"/>
      <c r="E551" s="110"/>
      <c r="G551" s="112"/>
      <c r="L551" s="112"/>
    </row>
    <row r="552" ht="12.75" customHeight="1">
      <c r="D552" s="110"/>
      <c r="E552" s="110"/>
      <c r="G552" s="112"/>
      <c r="L552" s="112"/>
    </row>
    <row r="553" ht="12.75" customHeight="1">
      <c r="D553" s="110"/>
      <c r="E553" s="110"/>
      <c r="G553" s="112"/>
      <c r="L553" s="112"/>
    </row>
    <row r="554" ht="12.75" customHeight="1">
      <c r="D554" s="110"/>
      <c r="E554" s="110"/>
      <c r="G554" s="112"/>
      <c r="L554" s="112"/>
    </row>
    <row r="555" ht="12.75" customHeight="1">
      <c r="D555" s="110"/>
      <c r="E555" s="110"/>
      <c r="G555" s="112"/>
      <c r="L555" s="112"/>
    </row>
    <row r="556" ht="12.75" customHeight="1">
      <c r="D556" s="110"/>
      <c r="E556" s="110"/>
      <c r="G556" s="112"/>
      <c r="L556" s="112"/>
    </row>
    <row r="557" ht="12.75" customHeight="1">
      <c r="D557" s="110"/>
      <c r="E557" s="110"/>
      <c r="G557" s="112"/>
      <c r="L557" s="112"/>
    </row>
    <row r="558" ht="12.75" customHeight="1">
      <c r="D558" s="110"/>
      <c r="E558" s="110"/>
      <c r="G558" s="112"/>
      <c r="L558" s="112"/>
    </row>
    <row r="559" ht="12.75" customHeight="1">
      <c r="D559" s="110"/>
      <c r="E559" s="110"/>
      <c r="G559" s="112"/>
      <c r="L559" s="112"/>
    </row>
    <row r="560" ht="12.75" customHeight="1">
      <c r="D560" s="110"/>
      <c r="E560" s="110"/>
      <c r="G560" s="112"/>
      <c r="L560" s="112"/>
    </row>
    <row r="561" ht="12.75" customHeight="1">
      <c r="D561" s="110"/>
      <c r="E561" s="110"/>
      <c r="G561" s="112"/>
      <c r="L561" s="112"/>
    </row>
    <row r="562" ht="12.75" customHeight="1">
      <c r="D562" s="110"/>
      <c r="E562" s="110"/>
      <c r="G562" s="112"/>
      <c r="L562" s="112"/>
    </row>
    <row r="563" ht="12.75" customHeight="1">
      <c r="D563" s="110"/>
      <c r="E563" s="110"/>
      <c r="G563" s="112"/>
      <c r="L563" s="112"/>
    </row>
    <row r="564" ht="12.75" customHeight="1">
      <c r="D564" s="110"/>
      <c r="E564" s="110"/>
      <c r="G564" s="112"/>
      <c r="L564" s="112"/>
    </row>
    <row r="565" ht="12.75" customHeight="1">
      <c r="D565" s="110"/>
      <c r="E565" s="110"/>
      <c r="G565" s="112"/>
      <c r="L565" s="112"/>
    </row>
    <row r="566" ht="12.75" customHeight="1">
      <c r="D566" s="110"/>
      <c r="E566" s="110"/>
      <c r="G566" s="112"/>
      <c r="L566" s="112"/>
    </row>
    <row r="567" ht="12.75" customHeight="1">
      <c r="D567" s="110"/>
      <c r="E567" s="110"/>
      <c r="G567" s="112"/>
      <c r="L567" s="112"/>
    </row>
    <row r="568" ht="12.75" customHeight="1">
      <c r="D568" s="110"/>
      <c r="E568" s="110"/>
      <c r="G568" s="112"/>
      <c r="L568" s="112"/>
    </row>
    <row r="569" ht="12.75" customHeight="1">
      <c r="D569" s="110"/>
      <c r="E569" s="110"/>
      <c r="G569" s="112"/>
      <c r="L569" s="112"/>
    </row>
    <row r="570" ht="12.75" customHeight="1">
      <c r="D570" s="110"/>
      <c r="E570" s="110"/>
      <c r="G570" s="112"/>
      <c r="L570" s="112"/>
    </row>
    <row r="571" ht="12.75" customHeight="1">
      <c r="D571" s="110"/>
      <c r="E571" s="110"/>
      <c r="G571" s="112"/>
      <c r="L571" s="112"/>
    </row>
    <row r="572" ht="12.75" customHeight="1">
      <c r="D572" s="110"/>
      <c r="E572" s="110"/>
      <c r="G572" s="112"/>
      <c r="L572" s="112"/>
    </row>
    <row r="573" ht="12.75" customHeight="1">
      <c r="D573" s="110"/>
      <c r="E573" s="110"/>
      <c r="G573" s="112"/>
      <c r="L573" s="112"/>
    </row>
    <row r="574" ht="12.75" customHeight="1">
      <c r="D574" s="110"/>
      <c r="E574" s="110"/>
      <c r="G574" s="112"/>
      <c r="L574" s="112"/>
    </row>
    <row r="575" ht="12.75" customHeight="1">
      <c r="D575" s="110"/>
      <c r="E575" s="110"/>
      <c r="G575" s="112"/>
      <c r="L575" s="112"/>
    </row>
    <row r="576" ht="12.75" customHeight="1">
      <c r="D576" s="110"/>
      <c r="E576" s="110"/>
      <c r="G576" s="112"/>
      <c r="L576" s="112"/>
    </row>
    <row r="577" ht="12.75" customHeight="1">
      <c r="D577" s="110"/>
      <c r="E577" s="110"/>
      <c r="G577" s="112"/>
      <c r="L577" s="112"/>
    </row>
    <row r="578" ht="12.75" customHeight="1">
      <c r="D578" s="110"/>
      <c r="E578" s="110"/>
      <c r="G578" s="112"/>
      <c r="L578" s="112"/>
    </row>
    <row r="579" ht="12.75" customHeight="1">
      <c r="D579" s="110"/>
      <c r="E579" s="110"/>
      <c r="G579" s="112"/>
      <c r="L579" s="112"/>
    </row>
    <row r="580" ht="12.75" customHeight="1">
      <c r="D580" s="110"/>
      <c r="E580" s="110"/>
      <c r="G580" s="112"/>
      <c r="L580" s="112"/>
    </row>
    <row r="581" ht="12.75" customHeight="1">
      <c r="D581" s="110"/>
      <c r="E581" s="110"/>
      <c r="G581" s="112"/>
      <c r="L581" s="112"/>
    </row>
    <row r="582" ht="12.75" customHeight="1">
      <c r="D582" s="110"/>
      <c r="E582" s="110"/>
      <c r="G582" s="112"/>
      <c r="L582" s="112"/>
    </row>
    <row r="583" ht="12.75" customHeight="1">
      <c r="D583" s="110"/>
      <c r="E583" s="110"/>
      <c r="G583" s="112"/>
      <c r="L583" s="112"/>
    </row>
    <row r="584" ht="12.75" customHeight="1">
      <c r="D584" s="110"/>
      <c r="E584" s="110"/>
      <c r="G584" s="112"/>
      <c r="L584" s="112"/>
    </row>
    <row r="585" ht="12.75" customHeight="1">
      <c r="D585" s="110"/>
      <c r="E585" s="110"/>
      <c r="G585" s="112"/>
      <c r="L585" s="112"/>
    </row>
    <row r="586" ht="12.75" customHeight="1">
      <c r="D586" s="110"/>
      <c r="E586" s="110"/>
      <c r="G586" s="112"/>
      <c r="L586" s="112"/>
    </row>
    <row r="587" ht="12.75" customHeight="1">
      <c r="D587" s="110"/>
      <c r="E587" s="110"/>
      <c r="G587" s="112"/>
      <c r="L587" s="112"/>
    </row>
    <row r="588" ht="12.75" customHeight="1">
      <c r="D588" s="110"/>
      <c r="E588" s="110"/>
      <c r="G588" s="112"/>
      <c r="L588" s="112"/>
    </row>
    <row r="589" ht="12.75" customHeight="1">
      <c r="D589" s="110"/>
      <c r="E589" s="110"/>
      <c r="G589" s="112"/>
      <c r="L589" s="112"/>
    </row>
    <row r="590" ht="12.75" customHeight="1">
      <c r="D590" s="110"/>
      <c r="E590" s="110"/>
      <c r="G590" s="112"/>
      <c r="L590" s="112"/>
    </row>
    <row r="591" ht="12.75" customHeight="1">
      <c r="D591" s="110"/>
      <c r="E591" s="110"/>
      <c r="G591" s="112"/>
      <c r="L591" s="112"/>
    </row>
    <row r="592" ht="12.75" customHeight="1">
      <c r="D592" s="110"/>
      <c r="E592" s="110"/>
      <c r="G592" s="112"/>
      <c r="L592" s="112"/>
    </row>
    <row r="593" ht="12.75" customHeight="1">
      <c r="D593" s="110"/>
      <c r="E593" s="110"/>
      <c r="G593" s="112"/>
      <c r="L593" s="112"/>
    </row>
    <row r="594" ht="12.75" customHeight="1">
      <c r="D594" s="110"/>
      <c r="E594" s="110"/>
      <c r="G594" s="112"/>
      <c r="L594" s="112"/>
    </row>
    <row r="595" ht="12.75" customHeight="1">
      <c r="D595" s="110"/>
      <c r="E595" s="110"/>
      <c r="G595" s="112"/>
      <c r="L595" s="112"/>
    </row>
    <row r="596" ht="12.75" customHeight="1">
      <c r="D596" s="110"/>
      <c r="E596" s="110"/>
      <c r="G596" s="112"/>
      <c r="L596" s="112"/>
    </row>
    <row r="597" ht="12.75" customHeight="1">
      <c r="D597" s="110"/>
      <c r="E597" s="110"/>
      <c r="G597" s="112"/>
      <c r="L597" s="112"/>
    </row>
    <row r="598" ht="12.75" customHeight="1">
      <c r="D598" s="110"/>
      <c r="E598" s="110"/>
      <c r="G598" s="112"/>
      <c r="L598" s="112"/>
    </row>
    <row r="599" ht="12.75" customHeight="1">
      <c r="D599" s="110"/>
      <c r="E599" s="110"/>
      <c r="G599" s="112"/>
      <c r="L599" s="112"/>
    </row>
    <row r="600" ht="12.75" customHeight="1">
      <c r="D600" s="110"/>
      <c r="E600" s="110"/>
      <c r="G600" s="112"/>
      <c r="L600" s="112"/>
    </row>
    <row r="601" ht="12.75" customHeight="1">
      <c r="D601" s="110"/>
      <c r="E601" s="110"/>
      <c r="G601" s="112"/>
      <c r="L601" s="112"/>
    </row>
    <row r="602" ht="12.75" customHeight="1">
      <c r="D602" s="110"/>
      <c r="E602" s="110"/>
      <c r="G602" s="112"/>
      <c r="L602" s="112"/>
    </row>
    <row r="603" ht="12.75" customHeight="1">
      <c r="D603" s="110"/>
      <c r="E603" s="110"/>
      <c r="G603" s="112"/>
      <c r="L603" s="112"/>
    </row>
    <row r="604" ht="12.75" customHeight="1">
      <c r="D604" s="110"/>
      <c r="E604" s="110"/>
      <c r="G604" s="112"/>
      <c r="L604" s="112"/>
    </row>
    <row r="605" ht="12.75" customHeight="1">
      <c r="D605" s="110"/>
      <c r="E605" s="110"/>
      <c r="G605" s="112"/>
      <c r="L605" s="112"/>
    </row>
    <row r="606" ht="12.75" customHeight="1">
      <c r="D606" s="110"/>
      <c r="E606" s="110"/>
      <c r="G606" s="112"/>
      <c r="L606" s="112"/>
    </row>
    <row r="607" ht="12.75" customHeight="1">
      <c r="D607" s="110"/>
      <c r="E607" s="110"/>
      <c r="G607" s="112"/>
      <c r="L607" s="112"/>
    </row>
    <row r="608" ht="12.75" customHeight="1">
      <c r="D608" s="110"/>
      <c r="E608" s="110"/>
      <c r="G608" s="112"/>
      <c r="L608" s="112"/>
    </row>
    <row r="609" ht="12.75" customHeight="1">
      <c r="D609" s="110"/>
      <c r="E609" s="110"/>
      <c r="G609" s="112"/>
      <c r="L609" s="112"/>
    </row>
    <row r="610" ht="12.75" customHeight="1">
      <c r="D610" s="110"/>
      <c r="E610" s="110"/>
      <c r="G610" s="112"/>
      <c r="L610" s="112"/>
    </row>
    <row r="611" ht="12.75" customHeight="1">
      <c r="D611" s="110"/>
      <c r="E611" s="110"/>
      <c r="G611" s="112"/>
      <c r="L611" s="112"/>
    </row>
    <row r="612" ht="12.75" customHeight="1">
      <c r="D612" s="110"/>
      <c r="E612" s="110"/>
      <c r="G612" s="112"/>
      <c r="L612" s="112"/>
    </row>
    <row r="613" ht="12.75" customHeight="1">
      <c r="D613" s="110"/>
      <c r="E613" s="110"/>
      <c r="G613" s="112"/>
      <c r="L613" s="112"/>
    </row>
    <row r="614" ht="12.75" customHeight="1">
      <c r="D614" s="110"/>
      <c r="E614" s="110"/>
      <c r="G614" s="112"/>
      <c r="L614" s="112"/>
    </row>
    <row r="615" ht="12.75" customHeight="1">
      <c r="D615" s="110"/>
      <c r="E615" s="110"/>
      <c r="G615" s="112"/>
      <c r="L615" s="112"/>
    </row>
    <row r="616" ht="12.75" customHeight="1">
      <c r="D616" s="110"/>
      <c r="E616" s="110"/>
      <c r="G616" s="112"/>
      <c r="L616" s="112"/>
    </row>
    <row r="617" ht="12.75" customHeight="1">
      <c r="D617" s="110"/>
      <c r="E617" s="110"/>
      <c r="G617" s="112"/>
      <c r="L617" s="112"/>
    </row>
    <row r="618" ht="12.75" customHeight="1">
      <c r="D618" s="110"/>
      <c r="E618" s="110"/>
      <c r="G618" s="112"/>
      <c r="L618" s="112"/>
    </row>
    <row r="619" ht="12.75" customHeight="1">
      <c r="D619" s="110"/>
      <c r="E619" s="110"/>
      <c r="G619" s="112"/>
      <c r="L619" s="112"/>
    </row>
    <row r="620" ht="12.75" customHeight="1">
      <c r="D620" s="110"/>
      <c r="E620" s="110"/>
      <c r="G620" s="112"/>
      <c r="L620" s="112"/>
    </row>
    <row r="621" ht="12.75" customHeight="1">
      <c r="D621" s="110"/>
      <c r="E621" s="110"/>
      <c r="G621" s="112"/>
      <c r="L621" s="112"/>
    </row>
    <row r="622" ht="12.75" customHeight="1">
      <c r="D622" s="110"/>
      <c r="E622" s="110"/>
      <c r="G622" s="112"/>
      <c r="L622" s="112"/>
    </row>
    <row r="623" ht="12.75" customHeight="1">
      <c r="D623" s="110"/>
      <c r="E623" s="110"/>
      <c r="G623" s="112"/>
      <c r="L623" s="112"/>
    </row>
    <row r="624" ht="12.75" customHeight="1">
      <c r="D624" s="110"/>
      <c r="E624" s="110"/>
      <c r="G624" s="112"/>
      <c r="L624" s="112"/>
    </row>
    <row r="625" ht="12.75" customHeight="1">
      <c r="D625" s="110"/>
      <c r="E625" s="110"/>
      <c r="G625" s="112"/>
      <c r="L625" s="112"/>
    </row>
    <row r="626" ht="12.75" customHeight="1">
      <c r="D626" s="110"/>
      <c r="E626" s="110"/>
      <c r="G626" s="112"/>
      <c r="L626" s="112"/>
    </row>
    <row r="627" ht="12.75" customHeight="1">
      <c r="D627" s="110"/>
      <c r="E627" s="110"/>
      <c r="G627" s="112"/>
      <c r="L627" s="112"/>
    </row>
    <row r="628" ht="12.75" customHeight="1">
      <c r="D628" s="110"/>
      <c r="E628" s="110"/>
      <c r="G628" s="112"/>
      <c r="L628" s="112"/>
    </row>
    <row r="629" ht="12.75" customHeight="1">
      <c r="D629" s="110"/>
      <c r="E629" s="110"/>
      <c r="G629" s="112"/>
      <c r="L629" s="112"/>
    </row>
    <row r="630" ht="12.75" customHeight="1">
      <c r="D630" s="110"/>
      <c r="E630" s="110"/>
      <c r="G630" s="112"/>
      <c r="L630" s="112"/>
    </row>
    <row r="631" ht="12.75" customHeight="1">
      <c r="D631" s="110"/>
      <c r="E631" s="110"/>
      <c r="G631" s="112"/>
      <c r="L631" s="112"/>
    </row>
    <row r="632" ht="12.75" customHeight="1">
      <c r="D632" s="110"/>
      <c r="E632" s="110"/>
      <c r="G632" s="112"/>
      <c r="L632" s="112"/>
    </row>
    <row r="633" ht="12.75" customHeight="1">
      <c r="D633" s="110"/>
      <c r="E633" s="110"/>
      <c r="G633" s="112"/>
      <c r="L633" s="112"/>
    </row>
    <row r="634" ht="12.75" customHeight="1">
      <c r="D634" s="110"/>
      <c r="E634" s="110"/>
      <c r="G634" s="112"/>
      <c r="L634" s="112"/>
    </row>
    <row r="635" ht="12.75" customHeight="1">
      <c r="D635" s="110"/>
      <c r="E635" s="110"/>
      <c r="G635" s="112"/>
      <c r="L635" s="112"/>
    </row>
    <row r="636" ht="12.75" customHeight="1">
      <c r="D636" s="110"/>
      <c r="E636" s="110"/>
      <c r="G636" s="112"/>
      <c r="L636" s="112"/>
    </row>
    <row r="637" ht="12.75" customHeight="1">
      <c r="D637" s="110"/>
      <c r="E637" s="110"/>
      <c r="G637" s="112"/>
      <c r="L637" s="112"/>
    </row>
    <row r="638" ht="12.75" customHeight="1">
      <c r="D638" s="110"/>
      <c r="E638" s="110"/>
      <c r="G638" s="112"/>
      <c r="L638" s="112"/>
    </row>
    <row r="639" ht="12.75" customHeight="1">
      <c r="D639" s="110"/>
      <c r="E639" s="110"/>
      <c r="G639" s="112"/>
      <c r="L639" s="112"/>
    </row>
    <row r="640" ht="12.75" customHeight="1">
      <c r="D640" s="110"/>
      <c r="E640" s="110"/>
      <c r="G640" s="112"/>
      <c r="L640" s="112"/>
    </row>
    <row r="641" ht="12.75" customHeight="1">
      <c r="D641" s="110"/>
      <c r="E641" s="110"/>
      <c r="G641" s="112"/>
      <c r="L641" s="112"/>
    </row>
    <row r="642" ht="12.75" customHeight="1">
      <c r="D642" s="110"/>
      <c r="E642" s="110"/>
      <c r="G642" s="112"/>
      <c r="L642" s="112"/>
    </row>
    <row r="643" ht="12.75" customHeight="1">
      <c r="D643" s="110"/>
      <c r="E643" s="110"/>
      <c r="G643" s="112"/>
      <c r="L643" s="112"/>
    </row>
    <row r="644" ht="12.75" customHeight="1">
      <c r="D644" s="110"/>
      <c r="E644" s="110"/>
      <c r="G644" s="112"/>
      <c r="L644" s="112"/>
    </row>
    <row r="645" ht="12.75" customHeight="1">
      <c r="D645" s="110"/>
      <c r="E645" s="110"/>
      <c r="G645" s="112"/>
      <c r="L645" s="112"/>
    </row>
    <row r="646" ht="12.75" customHeight="1">
      <c r="D646" s="110"/>
      <c r="E646" s="110"/>
      <c r="G646" s="112"/>
      <c r="L646" s="112"/>
    </row>
    <row r="647" ht="12.75" customHeight="1">
      <c r="D647" s="110"/>
      <c r="E647" s="110"/>
      <c r="G647" s="112"/>
      <c r="L647" s="112"/>
    </row>
    <row r="648" ht="12.75" customHeight="1">
      <c r="D648" s="110"/>
      <c r="E648" s="110"/>
      <c r="G648" s="112"/>
      <c r="L648" s="112"/>
    </row>
    <row r="649" ht="12.75" customHeight="1">
      <c r="D649" s="110"/>
      <c r="E649" s="110"/>
      <c r="G649" s="112"/>
      <c r="L649" s="112"/>
    </row>
    <row r="650" ht="12.75" customHeight="1">
      <c r="D650" s="110"/>
      <c r="E650" s="110"/>
      <c r="G650" s="112"/>
      <c r="L650" s="112"/>
    </row>
    <row r="651" ht="12.75" customHeight="1">
      <c r="D651" s="110"/>
      <c r="E651" s="110"/>
      <c r="G651" s="112"/>
      <c r="L651" s="112"/>
    </row>
    <row r="652" ht="12.75" customHeight="1">
      <c r="D652" s="110"/>
      <c r="E652" s="110"/>
      <c r="G652" s="112"/>
      <c r="L652" s="112"/>
    </row>
    <row r="653" ht="12.75" customHeight="1">
      <c r="D653" s="110"/>
      <c r="E653" s="110"/>
      <c r="G653" s="112"/>
      <c r="L653" s="112"/>
    </row>
    <row r="654" ht="12.75" customHeight="1">
      <c r="D654" s="110"/>
      <c r="E654" s="110"/>
      <c r="G654" s="112"/>
      <c r="L654" s="112"/>
    </row>
    <row r="655" ht="12.75" customHeight="1">
      <c r="D655" s="110"/>
      <c r="E655" s="110"/>
      <c r="G655" s="112"/>
      <c r="L655" s="112"/>
    </row>
    <row r="656" ht="12.75" customHeight="1">
      <c r="D656" s="110"/>
      <c r="E656" s="110"/>
      <c r="G656" s="112"/>
      <c r="L656" s="112"/>
    </row>
    <row r="657" ht="12.75" customHeight="1">
      <c r="D657" s="110"/>
      <c r="E657" s="110"/>
      <c r="G657" s="112"/>
      <c r="L657" s="112"/>
    </row>
    <row r="658" ht="12.75" customHeight="1">
      <c r="D658" s="110"/>
      <c r="E658" s="110"/>
      <c r="G658" s="112"/>
      <c r="L658" s="112"/>
    </row>
    <row r="659" ht="12.75" customHeight="1">
      <c r="D659" s="110"/>
      <c r="E659" s="110"/>
      <c r="G659" s="112"/>
      <c r="L659" s="112"/>
    </row>
    <row r="660" ht="12.75" customHeight="1">
      <c r="D660" s="110"/>
      <c r="E660" s="110"/>
      <c r="G660" s="112"/>
      <c r="L660" s="112"/>
    </row>
    <row r="661" ht="12.75" customHeight="1">
      <c r="D661" s="110"/>
      <c r="E661" s="110"/>
      <c r="G661" s="112"/>
      <c r="L661" s="112"/>
    </row>
    <row r="662" ht="12.75" customHeight="1">
      <c r="D662" s="110"/>
      <c r="E662" s="110"/>
      <c r="G662" s="112"/>
      <c r="L662" s="112"/>
    </row>
    <row r="663" ht="12.75" customHeight="1">
      <c r="D663" s="110"/>
      <c r="E663" s="110"/>
      <c r="G663" s="112"/>
      <c r="L663" s="112"/>
    </row>
    <row r="664" ht="12.75" customHeight="1">
      <c r="D664" s="110"/>
      <c r="E664" s="110"/>
      <c r="G664" s="112"/>
      <c r="L664" s="112"/>
    </row>
    <row r="665" ht="12.75" customHeight="1">
      <c r="D665" s="110"/>
      <c r="E665" s="110"/>
      <c r="G665" s="112"/>
      <c r="L665" s="112"/>
    </row>
    <row r="666" ht="12.75" customHeight="1">
      <c r="D666" s="110"/>
      <c r="E666" s="110"/>
      <c r="G666" s="112"/>
      <c r="L666" s="112"/>
    </row>
    <row r="667" ht="12.75" customHeight="1">
      <c r="D667" s="110"/>
      <c r="E667" s="110"/>
      <c r="G667" s="112"/>
      <c r="L667" s="112"/>
    </row>
    <row r="668" ht="12.75" customHeight="1">
      <c r="D668" s="110"/>
      <c r="E668" s="110"/>
      <c r="G668" s="112"/>
      <c r="L668" s="112"/>
    </row>
    <row r="669" ht="12.75" customHeight="1">
      <c r="D669" s="110"/>
      <c r="E669" s="110"/>
      <c r="G669" s="112"/>
      <c r="L669" s="112"/>
    </row>
    <row r="670" ht="12.75" customHeight="1">
      <c r="D670" s="110"/>
      <c r="E670" s="110"/>
      <c r="G670" s="112"/>
      <c r="L670" s="112"/>
    </row>
    <row r="671" ht="12.75" customHeight="1">
      <c r="D671" s="110"/>
      <c r="E671" s="110"/>
      <c r="G671" s="112"/>
      <c r="L671" s="112"/>
    </row>
    <row r="672" ht="12.75" customHeight="1">
      <c r="D672" s="110"/>
      <c r="E672" s="110"/>
      <c r="G672" s="112"/>
      <c r="L672" s="112"/>
    </row>
    <row r="673" ht="12.75" customHeight="1">
      <c r="D673" s="110"/>
      <c r="E673" s="110"/>
      <c r="G673" s="112"/>
      <c r="L673" s="112"/>
    </row>
    <row r="674" ht="12.75" customHeight="1">
      <c r="D674" s="110"/>
      <c r="E674" s="110"/>
      <c r="G674" s="112"/>
      <c r="L674" s="112"/>
    </row>
    <row r="675" ht="12.75" customHeight="1">
      <c r="D675" s="110"/>
      <c r="E675" s="110"/>
      <c r="G675" s="112"/>
      <c r="L675" s="112"/>
    </row>
    <row r="676" ht="12.75" customHeight="1">
      <c r="D676" s="110"/>
      <c r="E676" s="110"/>
      <c r="G676" s="112"/>
      <c r="L676" s="112"/>
    </row>
    <row r="677" ht="12.75" customHeight="1">
      <c r="D677" s="110"/>
      <c r="E677" s="110"/>
      <c r="G677" s="112"/>
      <c r="L677" s="112"/>
    </row>
    <row r="678" ht="12.75" customHeight="1">
      <c r="D678" s="110"/>
      <c r="E678" s="110"/>
      <c r="G678" s="112"/>
      <c r="L678" s="112"/>
    </row>
    <row r="679" ht="12.75" customHeight="1">
      <c r="D679" s="110"/>
      <c r="E679" s="110"/>
      <c r="G679" s="112"/>
      <c r="L679" s="112"/>
    </row>
    <row r="680" ht="12.75" customHeight="1">
      <c r="D680" s="110"/>
      <c r="E680" s="110"/>
      <c r="G680" s="112"/>
      <c r="L680" s="112"/>
    </row>
    <row r="681" ht="12.75" customHeight="1">
      <c r="D681" s="110"/>
      <c r="E681" s="110"/>
      <c r="G681" s="112"/>
      <c r="L681" s="112"/>
    </row>
    <row r="682" ht="12.75" customHeight="1">
      <c r="D682" s="110"/>
      <c r="E682" s="110"/>
      <c r="G682" s="112"/>
      <c r="L682" s="112"/>
    </row>
    <row r="683" ht="12.75" customHeight="1">
      <c r="D683" s="110"/>
      <c r="E683" s="110"/>
      <c r="G683" s="112"/>
      <c r="L683" s="112"/>
    </row>
    <row r="684" ht="12.75" customHeight="1">
      <c r="D684" s="110"/>
      <c r="E684" s="110"/>
      <c r="G684" s="112"/>
      <c r="L684" s="112"/>
    </row>
    <row r="685" ht="12.75" customHeight="1">
      <c r="D685" s="110"/>
      <c r="E685" s="110"/>
      <c r="G685" s="112"/>
      <c r="L685" s="112"/>
    </row>
    <row r="686" ht="12.75" customHeight="1">
      <c r="D686" s="110"/>
      <c r="E686" s="110"/>
      <c r="G686" s="112"/>
      <c r="L686" s="112"/>
    </row>
    <row r="687" ht="12.75" customHeight="1">
      <c r="D687" s="110"/>
      <c r="E687" s="110"/>
      <c r="G687" s="112"/>
      <c r="L687" s="112"/>
    </row>
    <row r="688" ht="12.75" customHeight="1">
      <c r="D688" s="110"/>
      <c r="E688" s="110"/>
      <c r="G688" s="112"/>
      <c r="L688" s="112"/>
    </row>
    <row r="689" ht="12.75" customHeight="1">
      <c r="D689" s="110"/>
      <c r="E689" s="110"/>
      <c r="G689" s="112"/>
      <c r="L689" s="112"/>
    </row>
    <row r="690" ht="12.75" customHeight="1">
      <c r="D690" s="110"/>
      <c r="E690" s="110"/>
      <c r="G690" s="112"/>
      <c r="L690" s="112"/>
    </row>
    <row r="691" ht="12.75" customHeight="1">
      <c r="D691" s="110"/>
      <c r="E691" s="110"/>
      <c r="G691" s="112"/>
      <c r="L691" s="112"/>
    </row>
    <row r="692" ht="12.75" customHeight="1">
      <c r="D692" s="110"/>
      <c r="E692" s="110"/>
      <c r="G692" s="112"/>
      <c r="L692" s="112"/>
    </row>
    <row r="693" ht="12.75" customHeight="1">
      <c r="D693" s="110"/>
      <c r="E693" s="110"/>
      <c r="G693" s="112"/>
      <c r="L693" s="112"/>
    </row>
    <row r="694" ht="12.75" customHeight="1">
      <c r="D694" s="110"/>
      <c r="E694" s="110"/>
      <c r="G694" s="112"/>
      <c r="L694" s="112"/>
    </row>
    <row r="695" ht="12.75" customHeight="1">
      <c r="D695" s="110"/>
      <c r="E695" s="110"/>
      <c r="G695" s="112"/>
      <c r="L695" s="112"/>
    </row>
    <row r="696" ht="12.75" customHeight="1">
      <c r="D696" s="110"/>
      <c r="E696" s="110"/>
      <c r="G696" s="112"/>
      <c r="L696" s="112"/>
    </row>
    <row r="697" ht="12.75" customHeight="1">
      <c r="D697" s="110"/>
      <c r="E697" s="110"/>
      <c r="G697" s="112"/>
      <c r="L697" s="112"/>
    </row>
    <row r="698" ht="12.75" customHeight="1">
      <c r="D698" s="110"/>
      <c r="E698" s="110"/>
      <c r="G698" s="112"/>
      <c r="L698" s="112"/>
    </row>
    <row r="699" ht="12.75" customHeight="1">
      <c r="D699" s="110"/>
      <c r="E699" s="110"/>
      <c r="G699" s="112"/>
      <c r="L699" s="112"/>
    </row>
    <row r="700" ht="12.75" customHeight="1">
      <c r="D700" s="110"/>
      <c r="E700" s="110"/>
      <c r="G700" s="112"/>
      <c r="L700" s="112"/>
    </row>
    <row r="701" ht="12.75" customHeight="1">
      <c r="D701" s="110"/>
      <c r="E701" s="110"/>
      <c r="G701" s="112"/>
      <c r="L701" s="112"/>
    </row>
    <row r="702" ht="12.75" customHeight="1">
      <c r="D702" s="110"/>
      <c r="E702" s="110"/>
      <c r="G702" s="112"/>
      <c r="L702" s="112"/>
    </row>
    <row r="703" ht="12.75" customHeight="1">
      <c r="D703" s="110"/>
      <c r="E703" s="110"/>
      <c r="G703" s="112"/>
      <c r="L703" s="112"/>
    </row>
    <row r="704" ht="12.75" customHeight="1">
      <c r="D704" s="110"/>
      <c r="E704" s="110"/>
      <c r="G704" s="112"/>
      <c r="L704" s="112"/>
    </row>
    <row r="705" ht="12.75" customHeight="1">
      <c r="D705" s="110"/>
      <c r="E705" s="110"/>
      <c r="G705" s="112"/>
      <c r="L705" s="112"/>
    </row>
    <row r="706" ht="12.75" customHeight="1">
      <c r="D706" s="110"/>
      <c r="E706" s="110"/>
      <c r="G706" s="112"/>
      <c r="L706" s="112"/>
    </row>
    <row r="707" ht="12.75" customHeight="1">
      <c r="D707" s="110"/>
      <c r="E707" s="110"/>
      <c r="G707" s="112"/>
      <c r="L707" s="112"/>
    </row>
    <row r="708" ht="12.75" customHeight="1">
      <c r="D708" s="110"/>
      <c r="E708" s="110"/>
      <c r="G708" s="112"/>
      <c r="L708" s="112"/>
    </row>
    <row r="709" ht="12.75" customHeight="1">
      <c r="D709" s="110"/>
      <c r="E709" s="110"/>
      <c r="G709" s="112"/>
      <c r="L709" s="112"/>
    </row>
    <row r="710" ht="12.75" customHeight="1">
      <c r="D710" s="110"/>
      <c r="E710" s="110"/>
      <c r="G710" s="112"/>
      <c r="L710" s="112"/>
    </row>
    <row r="711" ht="12.75" customHeight="1">
      <c r="D711" s="110"/>
      <c r="E711" s="110"/>
      <c r="G711" s="112"/>
      <c r="L711" s="112"/>
    </row>
    <row r="712" ht="12.75" customHeight="1">
      <c r="D712" s="110"/>
      <c r="E712" s="110"/>
      <c r="G712" s="112"/>
      <c r="L712" s="112"/>
    </row>
    <row r="713" ht="12.75" customHeight="1">
      <c r="D713" s="110"/>
      <c r="E713" s="110"/>
      <c r="G713" s="112"/>
      <c r="L713" s="112"/>
    </row>
    <row r="714" ht="12.75" customHeight="1">
      <c r="D714" s="110"/>
      <c r="E714" s="110"/>
      <c r="G714" s="112"/>
      <c r="L714" s="112"/>
    </row>
    <row r="715" ht="12.75" customHeight="1">
      <c r="D715" s="110"/>
      <c r="E715" s="110"/>
      <c r="G715" s="112"/>
      <c r="L715" s="112"/>
    </row>
    <row r="716" ht="12.75" customHeight="1">
      <c r="D716" s="110"/>
      <c r="E716" s="110"/>
      <c r="G716" s="112"/>
      <c r="L716" s="112"/>
    </row>
    <row r="717" ht="12.75" customHeight="1">
      <c r="D717" s="110"/>
      <c r="E717" s="110"/>
      <c r="G717" s="112"/>
      <c r="L717" s="112"/>
    </row>
    <row r="718" ht="12.75" customHeight="1">
      <c r="D718" s="110"/>
      <c r="E718" s="110"/>
      <c r="G718" s="112"/>
      <c r="L718" s="112"/>
    </row>
    <row r="719" ht="12.75" customHeight="1">
      <c r="D719" s="110"/>
      <c r="E719" s="110"/>
      <c r="G719" s="112"/>
      <c r="L719" s="112"/>
    </row>
    <row r="720" ht="12.75" customHeight="1">
      <c r="D720" s="110"/>
      <c r="E720" s="110"/>
      <c r="G720" s="112"/>
      <c r="L720" s="112"/>
    </row>
    <row r="721" ht="12.75" customHeight="1">
      <c r="D721" s="110"/>
      <c r="E721" s="110"/>
      <c r="G721" s="112"/>
      <c r="L721" s="112"/>
    </row>
    <row r="722" ht="12.75" customHeight="1">
      <c r="D722" s="110"/>
      <c r="E722" s="110"/>
      <c r="G722" s="112"/>
      <c r="L722" s="112"/>
    </row>
    <row r="723" ht="12.75" customHeight="1">
      <c r="D723" s="110"/>
      <c r="E723" s="110"/>
      <c r="G723" s="112"/>
      <c r="L723" s="112"/>
    </row>
    <row r="724" ht="12.75" customHeight="1">
      <c r="D724" s="110"/>
      <c r="E724" s="110"/>
      <c r="G724" s="112"/>
      <c r="L724" s="112"/>
    </row>
    <row r="725" ht="12.75" customHeight="1">
      <c r="D725" s="110"/>
      <c r="E725" s="110"/>
      <c r="G725" s="112"/>
      <c r="L725" s="112"/>
    </row>
    <row r="726" ht="12.75" customHeight="1">
      <c r="D726" s="110"/>
      <c r="E726" s="110"/>
      <c r="G726" s="112"/>
      <c r="L726" s="112"/>
    </row>
    <row r="727" ht="12.75" customHeight="1">
      <c r="D727" s="110"/>
      <c r="E727" s="110"/>
      <c r="G727" s="112"/>
      <c r="L727" s="112"/>
    </row>
    <row r="728" ht="12.75" customHeight="1">
      <c r="D728" s="110"/>
      <c r="E728" s="110"/>
      <c r="G728" s="112"/>
      <c r="L728" s="112"/>
    </row>
    <row r="729" ht="12.75" customHeight="1">
      <c r="D729" s="110"/>
      <c r="E729" s="110"/>
      <c r="G729" s="112"/>
      <c r="L729" s="112"/>
    </row>
    <row r="730" ht="12.75" customHeight="1">
      <c r="D730" s="110"/>
      <c r="E730" s="110"/>
      <c r="G730" s="112"/>
      <c r="L730" s="112"/>
    </row>
    <row r="731" ht="12.75" customHeight="1">
      <c r="D731" s="110"/>
      <c r="E731" s="110"/>
      <c r="G731" s="112"/>
      <c r="L731" s="112"/>
    </row>
    <row r="732" ht="12.75" customHeight="1">
      <c r="D732" s="110"/>
      <c r="E732" s="110"/>
      <c r="G732" s="112"/>
      <c r="L732" s="112"/>
    </row>
    <row r="733" ht="12.75" customHeight="1">
      <c r="D733" s="110"/>
      <c r="E733" s="110"/>
      <c r="G733" s="112"/>
      <c r="L733" s="112"/>
    </row>
    <row r="734" ht="12.75" customHeight="1">
      <c r="D734" s="110"/>
      <c r="E734" s="110"/>
      <c r="G734" s="112"/>
      <c r="L734" s="112"/>
    </row>
    <row r="735" ht="12.75" customHeight="1">
      <c r="D735" s="110"/>
      <c r="E735" s="110"/>
      <c r="G735" s="112"/>
      <c r="L735" s="112"/>
    </row>
    <row r="736" ht="12.75" customHeight="1">
      <c r="D736" s="110"/>
      <c r="E736" s="110"/>
      <c r="G736" s="112"/>
      <c r="L736" s="112"/>
    </row>
    <row r="737" ht="12.75" customHeight="1">
      <c r="D737" s="110"/>
      <c r="E737" s="110"/>
      <c r="G737" s="112"/>
      <c r="L737" s="112"/>
    </row>
    <row r="738" ht="12.75" customHeight="1">
      <c r="D738" s="110"/>
      <c r="E738" s="110"/>
      <c r="G738" s="112"/>
      <c r="L738" s="112"/>
    </row>
    <row r="739" ht="12.75" customHeight="1">
      <c r="D739" s="110"/>
      <c r="E739" s="110"/>
      <c r="G739" s="112"/>
      <c r="L739" s="112"/>
    </row>
    <row r="740" ht="12.75" customHeight="1">
      <c r="D740" s="110"/>
      <c r="E740" s="110"/>
      <c r="G740" s="112"/>
      <c r="L740" s="112"/>
    </row>
    <row r="741" ht="12.75" customHeight="1">
      <c r="D741" s="110"/>
      <c r="E741" s="110"/>
      <c r="G741" s="112"/>
      <c r="L741" s="112"/>
    </row>
    <row r="742" ht="12.75" customHeight="1">
      <c r="D742" s="110"/>
      <c r="E742" s="110"/>
      <c r="G742" s="112"/>
      <c r="L742" s="112"/>
    </row>
    <row r="743" ht="12.75" customHeight="1">
      <c r="D743" s="110"/>
      <c r="E743" s="110"/>
      <c r="G743" s="112"/>
      <c r="L743" s="112"/>
    </row>
    <row r="744" ht="12.75" customHeight="1">
      <c r="D744" s="110"/>
      <c r="E744" s="110"/>
      <c r="G744" s="112"/>
      <c r="L744" s="112"/>
    </row>
    <row r="745" ht="12.75" customHeight="1">
      <c r="D745" s="110"/>
      <c r="E745" s="110"/>
      <c r="G745" s="112"/>
      <c r="L745" s="112"/>
    </row>
    <row r="746" ht="12.75" customHeight="1">
      <c r="D746" s="110"/>
      <c r="E746" s="110"/>
      <c r="G746" s="112"/>
      <c r="L746" s="112"/>
    </row>
    <row r="747" ht="12.75" customHeight="1">
      <c r="D747" s="110"/>
      <c r="E747" s="110"/>
      <c r="G747" s="112"/>
      <c r="L747" s="112"/>
    </row>
    <row r="748" ht="12.75" customHeight="1">
      <c r="D748" s="110"/>
      <c r="E748" s="110"/>
      <c r="G748" s="112"/>
      <c r="L748" s="112"/>
    </row>
    <row r="749" ht="12.75" customHeight="1">
      <c r="D749" s="110"/>
      <c r="E749" s="110"/>
      <c r="G749" s="112"/>
      <c r="L749" s="112"/>
    </row>
    <row r="750" ht="12.75" customHeight="1">
      <c r="D750" s="110"/>
      <c r="E750" s="110"/>
      <c r="G750" s="112"/>
      <c r="L750" s="112"/>
    </row>
    <row r="751" ht="12.75" customHeight="1">
      <c r="D751" s="110"/>
      <c r="E751" s="110"/>
      <c r="G751" s="112"/>
      <c r="L751" s="112"/>
    </row>
    <row r="752" ht="12.75" customHeight="1">
      <c r="D752" s="110"/>
      <c r="E752" s="110"/>
      <c r="G752" s="112"/>
      <c r="L752" s="112"/>
    </row>
    <row r="753" ht="12.75" customHeight="1">
      <c r="D753" s="110"/>
      <c r="E753" s="110"/>
      <c r="G753" s="112"/>
      <c r="L753" s="112"/>
    </row>
    <row r="754" ht="12.75" customHeight="1">
      <c r="D754" s="110"/>
      <c r="E754" s="110"/>
      <c r="G754" s="112"/>
      <c r="L754" s="112"/>
    </row>
    <row r="755" ht="12.75" customHeight="1">
      <c r="D755" s="110"/>
      <c r="E755" s="110"/>
      <c r="G755" s="112"/>
      <c r="L755" s="112"/>
    </row>
    <row r="756" ht="12.75" customHeight="1">
      <c r="D756" s="110"/>
      <c r="E756" s="110"/>
      <c r="G756" s="112"/>
      <c r="L756" s="112"/>
    </row>
    <row r="757" ht="12.75" customHeight="1">
      <c r="D757" s="110"/>
      <c r="E757" s="110"/>
      <c r="G757" s="112"/>
      <c r="L757" s="112"/>
    </row>
    <row r="758" ht="12.75" customHeight="1">
      <c r="D758" s="110"/>
      <c r="E758" s="110"/>
      <c r="G758" s="112"/>
      <c r="L758" s="112"/>
    </row>
    <row r="759" ht="12.75" customHeight="1">
      <c r="D759" s="110"/>
      <c r="E759" s="110"/>
      <c r="G759" s="112"/>
      <c r="L759" s="112"/>
    </row>
    <row r="760" ht="12.75" customHeight="1">
      <c r="D760" s="110"/>
      <c r="E760" s="110"/>
      <c r="G760" s="112"/>
      <c r="L760" s="112"/>
    </row>
    <row r="761" ht="12.75" customHeight="1">
      <c r="D761" s="110"/>
      <c r="E761" s="110"/>
      <c r="G761" s="112"/>
      <c r="L761" s="112"/>
    </row>
    <row r="762" ht="12.75" customHeight="1">
      <c r="D762" s="110"/>
      <c r="E762" s="110"/>
      <c r="G762" s="112"/>
      <c r="L762" s="112"/>
    </row>
    <row r="763" ht="12.75" customHeight="1">
      <c r="D763" s="110"/>
      <c r="E763" s="110"/>
      <c r="G763" s="112"/>
      <c r="L763" s="112"/>
    </row>
    <row r="764" ht="12.75" customHeight="1">
      <c r="D764" s="110"/>
      <c r="E764" s="110"/>
      <c r="G764" s="112"/>
      <c r="L764" s="112"/>
    </row>
    <row r="765" ht="12.75" customHeight="1">
      <c r="D765" s="110"/>
      <c r="E765" s="110"/>
      <c r="G765" s="112"/>
      <c r="L765" s="112"/>
    </row>
    <row r="766" ht="12.75" customHeight="1">
      <c r="D766" s="110"/>
      <c r="E766" s="110"/>
      <c r="G766" s="112"/>
      <c r="L766" s="112"/>
    </row>
    <row r="767" ht="12.75" customHeight="1">
      <c r="D767" s="110"/>
      <c r="E767" s="110"/>
      <c r="G767" s="112"/>
      <c r="L767" s="112"/>
    </row>
    <row r="768" ht="12.75" customHeight="1">
      <c r="D768" s="110"/>
      <c r="E768" s="110"/>
      <c r="G768" s="112"/>
      <c r="L768" s="112"/>
    </row>
    <row r="769" ht="12.75" customHeight="1">
      <c r="D769" s="110"/>
      <c r="E769" s="110"/>
      <c r="G769" s="112"/>
      <c r="L769" s="112"/>
    </row>
    <row r="770" ht="12.75" customHeight="1">
      <c r="D770" s="110"/>
      <c r="E770" s="110"/>
      <c r="G770" s="112"/>
      <c r="L770" s="112"/>
    </row>
    <row r="771" ht="12.75" customHeight="1">
      <c r="D771" s="110"/>
      <c r="E771" s="110"/>
      <c r="G771" s="112"/>
      <c r="L771" s="112"/>
    </row>
    <row r="772" ht="12.75" customHeight="1">
      <c r="D772" s="110"/>
      <c r="E772" s="110"/>
      <c r="G772" s="112"/>
      <c r="L772" s="112"/>
    </row>
    <row r="773" ht="12.75" customHeight="1">
      <c r="D773" s="110"/>
      <c r="E773" s="110"/>
      <c r="G773" s="112"/>
      <c r="L773" s="112"/>
    </row>
    <row r="774" ht="12.75" customHeight="1">
      <c r="D774" s="110"/>
      <c r="E774" s="110"/>
      <c r="G774" s="112"/>
      <c r="L774" s="112"/>
    </row>
    <row r="775" ht="12.75" customHeight="1">
      <c r="D775" s="110"/>
      <c r="E775" s="110"/>
      <c r="G775" s="112"/>
      <c r="L775" s="112"/>
    </row>
    <row r="776" ht="12.75" customHeight="1">
      <c r="D776" s="110"/>
      <c r="E776" s="110"/>
      <c r="G776" s="112"/>
      <c r="L776" s="112"/>
    </row>
    <row r="777" ht="12.75" customHeight="1">
      <c r="D777" s="110"/>
      <c r="E777" s="110"/>
      <c r="G777" s="112"/>
      <c r="L777" s="112"/>
    </row>
    <row r="778" ht="12.75" customHeight="1">
      <c r="D778" s="110"/>
      <c r="E778" s="110"/>
      <c r="G778" s="112"/>
      <c r="L778" s="112"/>
    </row>
    <row r="779" ht="12.75" customHeight="1">
      <c r="D779" s="110"/>
      <c r="E779" s="110"/>
      <c r="G779" s="112"/>
      <c r="L779" s="112"/>
    </row>
    <row r="780" ht="12.75" customHeight="1">
      <c r="D780" s="110"/>
      <c r="E780" s="110"/>
      <c r="G780" s="112"/>
      <c r="L780" s="112"/>
    </row>
    <row r="781" ht="12.75" customHeight="1">
      <c r="D781" s="110"/>
      <c r="E781" s="110"/>
      <c r="G781" s="112"/>
      <c r="L781" s="112"/>
    </row>
    <row r="782" ht="12.75" customHeight="1">
      <c r="D782" s="110"/>
      <c r="E782" s="110"/>
      <c r="G782" s="112"/>
      <c r="L782" s="112"/>
    </row>
    <row r="783" ht="12.75" customHeight="1">
      <c r="D783" s="110"/>
      <c r="E783" s="110"/>
      <c r="G783" s="112"/>
      <c r="L783" s="112"/>
    </row>
    <row r="784" ht="12.75" customHeight="1">
      <c r="D784" s="110"/>
      <c r="E784" s="110"/>
      <c r="G784" s="112"/>
      <c r="L784" s="112"/>
    </row>
    <row r="785" ht="12.75" customHeight="1">
      <c r="D785" s="110"/>
      <c r="E785" s="110"/>
      <c r="G785" s="112"/>
      <c r="L785" s="112"/>
    </row>
    <row r="786" ht="12.75" customHeight="1">
      <c r="D786" s="110"/>
      <c r="E786" s="110"/>
      <c r="G786" s="112"/>
      <c r="L786" s="112"/>
    </row>
    <row r="787" ht="12.75" customHeight="1">
      <c r="D787" s="110"/>
      <c r="E787" s="110"/>
      <c r="G787" s="112"/>
      <c r="L787" s="112"/>
    </row>
    <row r="788" ht="12.75" customHeight="1">
      <c r="D788" s="110"/>
      <c r="E788" s="110"/>
      <c r="G788" s="112"/>
      <c r="L788" s="112"/>
    </row>
    <row r="789" ht="12.75" customHeight="1">
      <c r="D789" s="110"/>
      <c r="E789" s="110"/>
      <c r="G789" s="112"/>
      <c r="L789" s="112"/>
    </row>
    <row r="790" ht="12.75" customHeight="1">
      <c r="D790" s="110"/>
      <c r="E790" s="110"/>
      <c r="G790" s="112"/>
      <c r="L790" s="112"/>
    </row>
    <row r="791" ht="12.75" customHeight="1">
      <c r="D791" s="110"/>
      <c r="E791" s="110"/>
      <c r="G791" s="112"/>
      <c r="L791" s="112"/>
    </row>
    <row r="792" ht="12.75" customHeight="1">
      <c r="D792" s="110"/>
      <c r="E792" s="110"/>
      <c r="G792" s="112"/>
      <c r="L792" s="112"/>
    </row>
    <row r="793" ht="12.75" customHeight="1">
      <c r="D793" s="110"/>
      <c r="E793" s="110"/>
      <c r="G793" s="112"/>
      <c r="L793" s="112"/>
    </row>
    <row r="794" ht="12.75" customHeight="1">
      <c r="D794" s="110"/>
      <c r="E794" s="110"/>
      <c r="G794" s="112"/>
      <c r="L794" s="112"/>
    </row>
    <row r="795" ht="12.75" customHeight="1">
      <c r="D795" s="110"/>
      <c r="E795" s="110"/>
      <c r="G795" s="112"/>
      <c r="L795" s="112"/>
    </row>
    <row r="796" ht="12.75" customHeight="1">
      <c r="D796" s="110"/>
      <c r="E796" s="110"/>
      <c r="G796" s="112"/>
      <c r="L796" s="112"/>
    </row>
    <row r="797" ht="12.75" customHeight="1">
      <c r="D797" s="110"/>
      <c r="E797" s="110"/>
      <c r="G797" s="112"/>
      <c r="L797" s="112"/>
    </row>
    <row r="798" ht="12.75" customHeight="1">
      <c r="D798" s="110"/>
      <c r="E798" s="110"/>
      <c r="G798" s="112"/>
      <c r="L798" s="112"/>
    </row>
    <row r="799" ht="12.75" customHeight="1">
      <c r="D799" s="110"/>
      <c r="E799" s="110"/>
      <c r="G799" s="112"/>
      <c r="L799" s="112"/>
    </row>
    <row r="800" ht="12.75" customHeight="1">
      <c r="D800" s="110"/>
      <c r="E800" s="110"/>
      <c r="G800" s="112"/>
      <c r="L800" s="112"/>
    </row>
    <row r="801" ht="12.75" customHeight="1">
      <c r="D801" s="110"/>
      <c r="E801" s="110"/>
      <c r="G801" s="112"/>
      <c r="L801" s="112"/>
    </row>
    <row r="802" ht="12.75" customHeight="1">
      <c r="D802" s="110"/>
      <c r="E802" s="110"/>
      <c r="G802" s="112"/>
      <c r="L802" s="112"/>
    </row>
    <row r="803" ht="12.75" customHeight="1">
      <c r="D803" s="110"/>
      <c r="E803" s="110"/>
      <c r="G803" s="112"/>
      <c r="L803" s="112"/>
    </row>
    <row r="804" ht="12.75" customHeight="1">
      <c r="D804" s="110"/>
      <c r="E804" s="110"/>
      <c r="G804" s="112"/>
      <c r="L804" s="112"/>
    </row>
    <row r="805" ht="12.75" customHeight="1">
      <c r="D805" s="110"/>
      <c r="E805" s="110"/>
      <c r="G805" s="112"/>
      <c r="L805" s="112"/>
    </row>
    <row r="806" ht="12.75" customHeight="1">
      <c r="D806" s="110"/>
      <c r="E806" s="110"/>
      <c r="G806" s="112"/>
      <c r="L806" s="112"/>
    </row>
    <row r="807" ht="12.75" customHeight="1">
      <c r="D807" s="110"/>
      <c r="E807" s="110"/>
      <c r="G807" s="112"/>
      <c r="L807" s="112"/>
    </row>
    <row r="808" ht="12.75" customHeight="1">
      <c r="D808" s="110"/>
      <c r="E808" s="110"/>
      <c r="G808" s="112"/>
      <c r="L808" s="112"/>
    </row>
    <row r="809" ht="12.75" customHeight="1">
      <c r="D809" s="110"/>
      <c r="E809" s="110"/>
      <c r="G809" s="112"/>
      <c r="L809" s="112"/>
    </row>
    <row r="810" ht="12.75" customHeight="1">
      <c r="D810" s="110"/>
      <c r="E810" s="110"/>
      <c r="G810" s="112"/>
      <c r="L810" s="112"/>
    </row>
    <row r="811" ht="12.75" customHeight="1">
      <c r="D811" s="110"/>
      <c r="E811" s="110"/>
      <c r="G811" s="112"/>
      <c r="L811" s="112"/>
    </row>
    <row r="812" ht="12.75" customHeight="1">
      <c r="D812" s="110"/>
      <c r="E812" s="110"/>
      <c r="G812" s="112"/>
      <c r="L812" s="112"/>
    </row>
    <row r="813" ht="12.75" customHeight="1">
      <c r="D813" s="110"/>
      <c r="E813" s="110"/>
      <c r="G813" s="112"/>
      <c r="L813" s="112"/>
    </row>
    <row r="814" ht="12.75" customHeight="1">
      <c r="D814" s="110"/>
      <c r="E814" s="110"/>
      <c r="G814" s="112"/>
      <c r="L814" s="112"/>
    </row>
    <row r="815" ht="12.75" customHeight="1">
      <c r="D815" s="110"/>
      <c r="E815" s="110"/>
      <c r="G815" s="112"/>
      <c r="L815" s="112"/>
    </row>
    <row r="816" ht="12.75" customHeight="1">
      <c r="D816" s="110"/>
      <c r="E816" s="110"/>
      <c r="G816" s="112"/>
      <c r="L816" s="112"/>
    </row>
    <row r="817" ht="12.75" customHeight="1">
      <c r="D817" s="110"/>
      <c r="E817" s="110"/>
      <c r="G817" s="112"/>
      <c r="L817" s="112"/>
    </row>
    <row r="818" ht="12.75" customHeight="1">
      <c r="D818" s="110"/>
      <c r="E818" s="110"/>
      <c r="G818" s="112"/>
      <c r="L818" s="112"/>
    </row>
    <row r="819" ht="12.75" customHeight="1">
      <c r="D819" s="110"/>
      <c r="E819" s="110"/>
      <c r="G819" s="112"/>
      <c r="L819" s="112"/>
    </row>
    <row r="820" ht="12.75" customHeight="1">
      <c r="D820" s="110"/>
      <c r="E820" s="110"/>
      <c r="G820" s="112"/>
      <c r="L820" s="112"/>
    </row>
    <row r="821" ht="12.75" customHeight="1">
      <c r="D821" s="110"/>
      <c r="E821" s="110"/>
      <c r="G821" s="112"/>
      <c r="L821" s="112"/>
    </row>
    <row r="822" ht="12.75" customHeight="1">
      <c r="D822" s="110"/>
      <c r="E822" s="110"/>
      <c r="G822" s="112"/>
      <c r="L822" s="112"/>
    </row>
    <row r="823" ht="12.75" customHeight="1">
      <c r="D823" s="110"/>
      <c r="E823" s="110"/>
      <c r="G823" s="112"/>
      <c r="L823" s="112"/>
    </row>
    <row r="824" ht="12.75" customHeight="1">
      <c r="D824" s="110"/>
      <c r="E824" s="110"/>
      <c r="G824" s="112"/>
      <c r="L824" s="112"/>
    </row>
    <row r="825" ht="12.75" customHeight="1">
      <c r="D825" s="110"/>
      <c r="E825" s="110"/>
      <c r="G825" s="112"/>
      <c r="L825" s="112"/>
    </row>
    <row r="826" ht="12.75" customHeight="1">
      <c r="D826" s="110"/>
      <c r="E826" s="110"/>
      <c r="G826" s="112"/>
      <c r="L826" s="112"/>
    </row>
    <row r="827" ht="12.75" customHeight="1">
      <c r="D827" s="110"/>
      <c r="E827" s="110"/>
      <c r="G827" s="112"/>
      <c r="L827" s="112"/>
    </row>
    <row r="828" ht="12.75" customHeight="1">
      <c r="D828" s="110"/>
      <c r="E828" s="110"/>
      <c r="G828" s="112"/>
      <c r="L828" s="112"/>
    </row>
    <row r="829" ht="12.75" customHeight="1">
      <c r="D829" s="110"/>
      <c r="E829" s="110"/>
      <c r="G829" s="112"/>
      <c r="L829" s="112"/>
    </row>
    <row r="830" ht="12.75" customHeight="1">
      <c r="D830" s="110"/>
      <c r="E830" s="110"/>
      <c r="G830" s="112"/>
      <c r="L830" s="112"/>
    </row>
    <row r="831" ht="12.75" customHeight="1">
      <c r="D831" s="110"/>
      <c r="E831" s="110"/>
      <c r="G831" s="112"/>
      <c r="L831" s="112"/>
    </row>
    <row r="832" ht="12.75" customHeight="1">
      <c r="D832" s="110"/>
      <c r="E832" s="110"/>
      <c r="G832" s="112"/>
      <c r="L832" s="112"/>
    </row>
    <row r="833" ht="12.75" customHeight="1">
      <c r="D833" s="110"/>
      <c r="E833" s="110"/>
      <c r="G833" s="112"/>
      <c r="L833" s="112"/>
    </row>
    <row r="834" ht="12.75" customHeight="1">
      <c r="D834" s="110"/>
      <c r="E834" s="110"/>
      <c r="G834" s="112"/>
      <c r="L834" s="112"/>
    </row>
    <row r="835" ht="12.75" customHeight="1">
      <c r="D835" s="110"/>
      <c r="E835" s="110"/>
      <c r="G835" s="112"/>
      <c r="L835" s="112"/>
    </row>
    <row r="836" ht="12.75" customHeight="1">
      <c r="D836" s="110"/>
      <c r="E836" s="110"/>
      <c r="G836" s="112"/>
      <c r="L836" s="112"/>
    </row>
    <row r="837" ht="12.75" customHeight="1">
      <c r="D837" s="110"/>
      <c r="E837" s="110"/>
      <c r="G837" s="112"/>
      <c r="L837" s="112"/>
    </row>
    <row r="838" ht="12.75" customHeight="1">
      <c r="D838" s="110"/>
      <c r="E838" s="110"/>
      <c r="G838" s="112"/>
      <c r="L838" s="112"/>
    </row>
    <row r="839" ht="12.75" customHeight="1">
      <c r="D839" s="110"/>
      <c r="E839" s="110"/>
      <c r="G839" s="112"/>
      <c r="L839" s="112"/>
    </row>
    <row r="840" ht="12.75" customHeight="1">
      <c r="D840" s="110"/>
      <c r="E840" s="110"/>
      <c r="G840" s="112"/>
      <c r="L840" s="112"/>
    </row>
    <row r="841" ht="12.75" customHeight="1">
      <c r="D841" s="110"/>
      <c r="E841" s="110"/>
      <c r="G841" s="112"/>
      <c r="L841" s="112"/>
    </row>
    <row r="842" ht="12.75" customHeight="1">
      <c r="D842" s="110"/>
      <c r="E842" s="110"/>
      <c r="G842" s="112"/>
      <c r="L842" s="112"/>
    </row>
    <row r="843" ht="12.75" customHeight="1">
      <c r="D843" s="110"/>
      <c r="E843" s="110"/>
      <c r="G843" s="112"/>
      <c r="L843" s="112"/>
    </row>
    <row r="844" ht="12.75" customHeight="1">
      <c r="D844" s="110"/>
      <c r="E844" s="110"/>
      <c r="G844" s="112"/>
      <c r="L844" s="112"/>
    </row>
    <row r="845" ht="12.75" customHeight="1">
      <c r="D845" s="110"/>
      <c r="E845" s="110"/>
      <c r="G845" s="112"/>
      <c r="L845" s="112"/>
    </row>
    <row r="846" ht="12.75" customHeight="1">
      <c r="D846" s="110"/>
      <c r="E846" s="110"/>
      <c r="G846" s="112"/>
      <c r="L846" s="112"/>
    </row>
    <row r="847" ht="12.75" customHeight="1">
      <c r="D847" s="110"/>
      <c r="E847" s="110"/>
      <c r="G847" s="112"/>
      <c r="L847" s="112"/>
    </row>
    <row r="848" ht="12.75" customHeight="1">
      <c r="D848" s="110"/>
      <c r="E848" s="110"/>
      <c r="G848" s="112"/>
      <c r="L848" s="112"/>
    </row>
    <row r="849" ht="12.75" customHeight="1">
      <c r="D849" s="110"/>
      <c r="E849" s="110"/>
      <c r="G849" s="112"/>
      <c r="L849" s="112"/>
    </row>
    <row r="850" ht="12.75" customHeight="1">
      <c r="D850" s="110"/>
      <c r="E850" s="110"/>
      <c r="G850" s="112"/>
      <c r="L850" s="112"/>
    </row>
    <row r="851" ht="12.75" customHeight="1">
      <c r="D851" s="110"/>
      <c r="E851" s="110"/>
      <c r="G851" s="112"/>
      <c r="L851" s="112"/>
    </row>
    <row r="852" ht="12.75" customHeight="1">
      <c r="D852" s="110"/>
      <c r="E852" s="110"/>
      <c r="G852" s="112"/>
      <c r="L852" s="112"/>
    </row>
    <row r="853" ht="12.75" customHeight="1">
      <c r="D853" s="110"/>
      <c r="E853" s="110"/>
      <c r="G853" s="112"/>
      <c r="L853" s="112"/>
    </row>
    <row r="854" ht="12.75" customHeight="1">
      <c r="D854" s="110"/>
      <c r="E854" s="110"/>
      <c r="G854" s="112"/>
      <c r="L854" s="112"/>
    </row>
    <row r="855" ht="12.75" customHeight="1">
      <c r="D855" s="110"/>
      <c r="E855" s="110"/>
      <c r="G855" s="112"/>
      <c r="L855" s="112"/>
    </row>
    <row r="856" ht="12.75" customHeight="1">
      <c r="D856" s="110"/>
      <c r="E856" s="110"/>
      <c r="G856" s="112"/>
      <c r="L856" s="112"/>
    </row>
    <row r="857" ht="12.75" customHeight="1">
      <c r="D857" s="110"/>
      <c r="E857" s="110"/>
      <c r="G857" s="112"/>
      <c r="L857" s="112"/>
    </row>
    <row r="858" ht="12.75" customHeight="1">
      <c r="D858" s="110"/>
      <c r="E858" s="110"/>
      <c r="G858" s="112"/>
      <c r="L858" s="112"/>
    </row>
    <row r="859" ht="12.75" customHeight="1">
      <c r="D859" s="110"/>
      <c r="E859" s="110"/>
      <c r="G859" s="112"/>
      <c r="L859" s="112"/>
    </row>
    <row r="860" ht="12.75" customHeight="1">
      <c r="D860" s="110"/>
      <c r="E860" s="110"/>
      <c r="G860" s="112"/>
      <c r="L860" s="112"/>
    </row>
    <row r="861" ht="12.75" customHeight="1">
      <c r="D861" s="110"/>
      <c r="E861" s="110"/>
      <c r="G861" s="112"/>
      <c r="L861" s="112"/>
    </row>
    <row r="862" ht="12.75" customHeight="1">
      <c r="D862" s="110"/>
      <c r="E862" s="110"/>
      <c r="G862" s="112"/>
      <c r="L862" s="112"/>
    </row>
    <row r="863" ht="12.75" customHeight="1">
      <c r="D863" s="110"/>
      <c r="E863" s="110"/>
      <c r="G863" s="112"/>
      <c r="L863" s="112"/>
    </row>
    <row r="864" ht="12.75" customHeight="1">
      <c r="D864" s="110"/>
      <c r="E864" s="110"/>
      <c r="G864" s="112"/>
      <c r="L864" s="112"/>
    </row>
    <row r="865" ht="12.75" customHeight="1">
      <c r="D865" s="110"/>
      <c r="E865" s="110"/>
      <c r="G865" s="112"/>
      <c r="L865" s="112"/>
    </row>
    <row r="866" ht="12.75" customHeight="1">
      <c r="D866" s="110"/>
      <c r="E866" s="110"/>
      <c r="G866" s="112"/>
      <c r="L866" s="112"/>
    </row>
    <row r="867" ht="12.75" customHeight="1">
      <c r="D867" s="110"/>
      <c r="E867" s="110"/>
      <c r="G867" s="112"/>
      <c r="L867" s="112"/>
    </row>
    <row r="868" ht="12.75" customHeight="1">
      <c r="D868" s="110"/>
      <c r="E868" s="110"/>
      <c r="G868" s="112"/>
      <c r="L868" s="112"/>
    </row>
    <row r="869" ht="12.75" customHeight="1">
      <c r="D869" s="110"/>
      <c r="E869" s="110"/>
      <c r="G869" s="112"/>
      <c r="L869" s="112"/>
    </row>
    <row r="870" ht="12.75" customHeight="1">
      <c r="D870" s="110"/>
      <c r="E870" s="110"/>
      <c r="G870" s="112"/>
      <c r="L870" s="112"/>
    </row>
    <row r="871" ht="12.75" customHeight="1">
      <c r="D871" s="110"/>
      <c r="E871" s="110"/>
      <c r="G871" s="112"/>
      <c r="L871" s="112"/>
    </row>
    <row r="872" ht="12.75" customHeight="1">
      <c r="D872" s="110"/>
      <c r="E872" s="110"/>
      <c r="G872" s="112"/>
      <c r="L872" s="112"/>
    </row>
    <row r="873" ht="12.75" customHeight="1">
      <c r="D873" s="110"/>
      <c r="E873" s="110"/>
      <c r="G873" s="112"/>
      <c r="L873" s="112"/>
    </row>
    <row r="874" ht="12.75" customHeight="1">
      <c r="D874" s="110"/>
      <c r="E874" s="110"/>
      <c r="G874" s="112"/>
      <c r="L874" s="112"/>
    </row>
    <row r="875" ht="12.75" customHeight="1">
      <c r="D875" s="110"/>
      <c r="E875" s="110"/>
      <c r="G875" s="112"/>
      <c r="L875" s="112"/>
    </row>
  </sheetData>
  <mergeCells count="187">
    <mergeCell ref="R62:S62"/>
    <mergeCell ref="R63:S63"/>
    <mergeCell ref="R55:S55"/>
    <mergeCell ref="R56:S56"/>
    <mergeCell ref="R57:S57"/>
    <mergeCell ref="R58:S58"/>
    <mergeCell ref="R59:S59"/>
    <mergeCell ref="R60:S60"/>
    <mergeCell ref="R61:S61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60:B63"/>
    <mergeCell ref="C60:C63"/>
    <mergeCell ref="B37:B40"/>
    <mergeCell ref="C37:C40"/>
    <mergeCell ref="B41:B44"/>
    <mergeCell ref="C41:C44"/>
    <mergeCell ref="B45:B48"/>
    <mergeCell ref="C45:C48"/>
    <mergeCell ref="F1:G1"/>
    <mergeCell ref="R1:S1"/>
    <mergeCell ref="F2:G2"/>
    <mergeCell ref="R2:S2"/>
    <mergeCell ref="A5:A48"/>
    <mergeCell ref="B5:B8"/>
    <mergeCell ref="C5:C8"/>
    <mergeCell ref="P51:Q51"/>
    <mergeCell ref="R51:S51"/>
    <mergeCell ref="P52:Q52"/>
    <mergeCell ref="R52:S52"/>
    <mergeCell ref="P53:Q53"/>
    <mergeCell ref="R53:S53"/>
    <mergeCell ref="R54:S54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R64:S64"/>
    <mergeCell ref="P65:Q65"/>
    <mergeCell ref="R65:S65"/>
    <mergeCell ref="B92:B95"/>
    <mergeCell ref="C92:C95"/>
    <mergeCell ref="B33:B36"/>
    <mergeCell ref="C33:C36"/>
    <mergeCell ref="A52:A95"/>
    <mergeCell ref="B52:B55"/>
    <mergeCell ref="C52:C55"/>
    <mergeCell ref="B56:B59"/>
    <mergeCell ref="C56:C59"/>
    <mergeCell ref="R91:S91"/>
    <mergeCell ref="R92:S92"/>
    <mergeCell ref="R84:S84"/>
    <mergeCell ref="R85:S85"/>
    <mergeCell ref="R86:S86"/>
    <mergeCell ref="R87:S87"/>
    <mergeCell ref="R88:S88"/>
    <mergeCell ref="R89:S89"/>
    <mergeCell ref="R90:S90"/>
    <mergeCell ref="P66:Q66"/>
    <mergeCell ref="R66:S66"/>
    <mergeCell ref="P67:Q67"/>
    <mergeCell ref="R67:S67"/>
    <mergeCell ref="P68:Q68"/>
    <mergeCell ref="R68:S68"/>
    <mergeCell ref="R69:S69"/>
    <mergeCell ref="P69:Q69"/>
    <mergeCell ref="P70:Q70"/>
    <mergeCell ref="P71:Q71"/>
    <mergeCell ref="P72:Q72"/>
    <mergeCell ref="P73:Q73"/>
    <mergeCell ref="P74:Q74"/>
    <mergeCell ref="P75:Q75"/>
    <mergeCell ref="R70:S70"/>
    <mergeCell ref="R71:S71"/>
    <mergeCell ref="R72:S72"/>
    <mergeCell ref="R73:S73"/>
    <mergeCell ref="R74:S74"/>
    <mergeCell ref="R75:S75"/>
    <mergeCell ref="R76:S76"/>
    <mergeCell ref="P76:Q76"/>
    <mergeCell ref="P77:Q77"/>
    <mergeCell ref="P78:Q78"/>
    <mergeCell ref="P79:Q79"/>
    <mergeCell ref="P80:Q80"/>
    <mergeCell ref="P81:Q81"/>
    <mergeCell ref="P82:Q82"/>
    <mergeCell ref="R77:S77"/>
    <mergeCell ref="R78:S78"/>
    <mergeCell ref="R79:S79"/>
    <mergeCell ref="R80:S80"/>
    <mergeCell ref="R81:S81"/>
    <mergeCell ref="R82:S82"/>
    <mergeCell ref="R83:S83"/>
    <mergeCell ref="P83:Q83"/>
    <mergeCell ref="P84:Q84"/>
    <mergeCell ref="P85:Q85"/>
    <mergeCell ref="P86:Q86"/>
    <mergeCell ref="P87:Q87"/>
    <mergeCell ref="P88:Q88"/>
    <mergeCell ref="P89:Q89"/>
    <mergeCell ref="P95:Q95"/>
    <mergeCell ref="R95:S95"/>
    <mergeCell ref="P90:Q90"/>
    <mergeCell ref="P91:Q91"/>
    <mergeCell ref="P92:Q92"/>
    <mergeCell ref="P93:Q93"/>
    <mergeCell ref="R93:S93"/>
    <mergeCell ref="P94:Q94"/>
    <mergeCell ref="R94:S94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60:B263"/>
    <mergeCell ref="B264:B267"/>
    <mergeCell ref="B268:B271"/>
    <mergeCell ref="B272:B275"/>
    <mergeCell ref="B276:B279"/>
    <mergeCell ref="B280:B283"/>
    <mergeCell ref="B284:B287"/>
    <mergeCell ref="B232:B235"/>
    <mergeCell ref="B236:B239"/>
    <mergeCell ref="B240:B243"/>
    <mergeCell ref="B244:B247"/>
    <mergeCell ref="B248:B251"/>
    <mergeCell ref="B252:B255"/>
    <mergeCell ref="B256:B259"/>
    <mergeCell ref="B64:B67"/>
    <mergeCell ref="C64:C67"/>
    <mergeCell ref="B68:B71"/>
    <mergeCell ref="C68:C71"/>
    <mergeCell ref="B72:B75"/>
    <mergeCell ref="C72:C75"/>
    <mergeCell ref="B76:B79"/>
    <mergeCell ref="C76:C79"/>
    <mergeCell ref="B80:B83"/>
    <mergeCell ref="C80:C83"/>
    <mergeCell ref="B84:B87"/>
    <mergeCell ref="C84:C87"/>
    <mergeCell ref="B88:B91"/>
    <mergeCell ref="C88:C91"/>
    <mergeCell ref="B100:B103"/>
    <mergeCell ref="B104:B107"/>
    <mergeCell ref="B108:B111"/>
    <mergeCell ref="B112:B115"/>
    <mergeCell ref="B116:B119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5" manualBreakCount="5">
    <brk man="1"/>
    <brk id="32" man="1"/>
    <brk id="49" man="1"/>
    <brk id="107" man="1"/>
    <brk id="79" man="1"/>
  </rowBreaks>
  <colBreaks count="2" manualBreakCount="2">
    <brk man="1"/>
    <brk id="1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5.14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10" width="12.57"/>
    <col customWidth="1" min="11" max="11" width="13.29"/>
    <col customWidth="1" min="12" max="14" width="12.57"/>
    <col customWidth="1" hidden="1" min="15" max="15" width="12.57"/>
    <col customWidth="1" min="16" max="16" width="12.57"/>
    <col customWidth="1" min="17" max="17" width="12.71"/>
    <col customWidth="1" min="18" max="18" width="15.14"/>
    <col customWidth="1" min="19" max="19" width="15.57"/>
  </cols>
  <sheetData>
    <row r="1" ht="20.25" customHeight="1">
      <c r="A1" s="18" t="s">
        <v>13</v>
      </c>
      <c r="B1" s="19"/>
      <c r="C1" s="19"/>
      <c r="D1" s="20"/>
      <c r="E1" s="20"/>
      <c r="F1" s="21">
        <f>SUMIF(E72:E135,"Desinsetização Semestral",P72:Q135)</f>
        <v>28939.94</v>
      </c>
      <c r="G1" s="22"/>
      <c r="H1" s="23"/>
      <c r="I1" s="23"/>
      <c r="J1" s="23"/>
      <c r="K1" s="256"/>
      <c r="L1" s="24"/>
      <c r="M1" s="23"/>
      <c r="N1" s="23"/>
      <c r="O1" s="23"/>
      <c r="P1" s="23"/>
      <c r="Q1" s="23"/>
      <c r="R1" s="25"/>
      <c r="S1" s="26"/>
    </row>
    <row r="2" ht="20.25" customHeight="1">
      <c r="A2" s="27" t="s">
        <v>14</v>
      </c>
      <c r="B2" s="28"/>
      <c r="C2" s="28"/>
      <c r="D2" s="29"/>
      <c r="E2" s="29"/>
      <c r="F2" s="30">
        <f>SUM(P72:P135)-F1</f>
        <v>60417.67</v>
      </c>
      <c r="G2" s="31"/>
      <c r="H2" s="28"/>
      <c r="I2" s="28"/>
      <c r="J2" s="28"/>
      <c r="K2" s="257"/>
      <c r="L2" s="32"/>
      <c r="M2" s="28"/>
      <c r="N2" s="28"/>
      <c r="O2" s="28"/>
      <c r="P2" s="28"/>
      <c r="Q2" s="28"/>
      <c r="R2" s="33"/>
      <c r="S2" s="34"/>
    </row>
    <row r="3" ht="45.0" customHeight="1">
      <c r="A3" s="35"/>
      <c r="B3" s="35"/>
      <c r="C3" s="35"/>
      <c r="D3" s="36"/>
      <c r="E3" s="36"/>
      <c r="F3" s="36"/>
      <c r="G3" s="37"/>
      <c r="H3" s="37"/>
      <c r="I3" s="36"/>
      <c r="J3" s="36"/>
      <c r="K3" s="258"/>
      <c r="L3" s="38"/>
      <c r="M3" s="36"/>
      <c r="N3" s="37"/>
      <c r="O3" s="35"/>
      <c r="P3" s="37"/>
      <c r="Q3" s="37"/>
      <c r="R3" s="36"/>
      <c r="S3" s="36"/>
    </row>
    <row r="4" ht="45.0" customHeight="1">
      <c r="A4" s="39" t="s">
        <v>15</v>
      </c>
      <c r="B4" s="39" t="s">
        <v>16</v>
      </c>
      <c r="C4" s="40" t="s">
        <v>17</v>
      </c>
      <c r="D4" s="249" t="s">
        <v>18</v>
      </c>
      <c r="E4" s="42" t="s">
        <v>19</v>
      </c>
      <c r="F4" s="41" t="s">
        <v>20</v>
      </c>
      <c r="G4" s="43" t="s">
        <v>21</v>
      </c>
      <c r="H4" s="43" t="s">
        <v>22</v>
      </c>
      <c r="I4" s="41" t="s">
        <v>23</v>
      </c>
      <c r="J4" s="41" t="s">
        <v>24</v>
      </c>
      <c r="K4" s="259" t="s">
        <v>26</v>
      </c>
      <c r="L4" s="44" t="s">
        <v>27</v>
      </c>
      <c r="M4" s="41" t="s">
        <v>28</v>
      </c>
      <c r="N4" s="43" t="s">
        <v>29</v>
      </c>
      <c r="O4" s="45"/>
      <c r="P4" s="43" t="s">
        <v>30</v>
      </c>
      <c r="Q4" s="43" t="s">
        <v>31</v>
      </c>
      <c r="R4" s="41" t="s">
        <v>162</v>
      </c>
      <c r="S4" s="46" t="s">
        <v>163</v>
      </c>
    </row>
    <row r="5" ht="24.0" customHeight="1">
      <c r="A5" s="226">
        <v>8.0</v>
      </c>
      <c r="B5" s="226">
        <v>108.0</v>
      </c>
      <c r="C5" s="227" t="s">
        <v>164</v>
      </c>
      <c r="D5" s="228">
        <v>5.0</v>
      </c>
      <c r="E5" s="229" t="s">
        <v>35</v>
      </c>
      <c r="F5" s="230">
        <v>785.75</v>
      </c>
      <c r="G5" s="192">
        <v>1800.0</v>
      </c>
      <c r="H5" s="193">
        <v>1571.5</v>
      </c>
      <c r="I5" s="194">
        <v>2500.0</v>
      </c>
      <c r="J5" s="194">
        <v>1309.59</v>
      </c>
      <c r="K5" s="260"/>
      <c r="L5" s="194">
        <v>768.29</v>
      </c>
      <c r="M5" s="250">
        <f>1.28409*L5</f>
        <v>986.5535061</v>
      </c>
      <c r="N5" s="195">
        <v>777.08</v>
      </c>
      <c r="O5" s="196"/>
      <c r="P5" s="197">
        <f t="shared" ref="P5:P68" si="1">IF(SUM(F5:O5)&gt;0,ROUND(AVERAGE(F5:O5),2),"")</f>
        <v>1312.35</v>
      </c>
      <c r="Q5" s="198">
        <f t="shared" ref="Q5:Q68" si="2">IF(COUNTA(F5:O5)=1,P5,(IF(SUM(F5:O5)&gt;0,ROUND(STDEV(F5:O5),2),"")))</f>
        <v>618.92</v>
      </c>
      <c r="R5" s="199">
        <f t="shared" ref="R5:R68" si="3">IF(SUM(P5:Q5)&gt;0,P5-Q5,"")</f>
        <v>693.43</v>
      </c>
      <c r="S5" s="200">
        <f t="shared" ref="S5:S68" si="4">IF(SUM(P5:Q5)&gt;0,SUM(P5:Q5),"")</f>
        <v>1931.27</v>
      </c>
    </row>
    <row r="6" ht="24.0" customHeight="1">
      <c r="A6" s="63"/>
      <c r="B6" s="63"/>
      <c r="C6" s="63"/>
      <c r="D6" s="201">
        <v>1.0</v>
      </c>
      <c r="E6" s="137" t="s">
        <v>36</v>
      </c>
      <c r="F6" s="139">
        <v>960.37</v>
      </c>
      <c r="G6" s="202">
        <v>1620.0</v>
      </c>
      <c r="H6" s="203">
        <v>1571.5</v>
      </c>
      <c r="I6" s="204">
        <v>1250.0</v>
      </c>
      <c r="J6" s="204">
        <v>1309.59</v>
      </c>
      <c r="K6" s="261"/>
      <c r="L6" s="140"/>
      <c r="M6" s="140"/>
      <c r="N6" s="205">
        <v>608.18</v>
      </c>
      <c r="O6" s="143"/>
      <c r="P6" s="144">
        <f t="shared" si="1"/>
        <v>1219.94</v>
      </c>
      <c r="Q6" s="206">
        <f t="shared" si="2"/>
        <v>383.2</v>
      </c>
      <c r="R6" s="141">
        <f t="shared" si="3"/>
        <v>836.74</v>
      </c>
      <c r="S6" s="207">
        <f t="shared" si="4"/>
        <v>1603.14</v>
      </c>
    </row>
    <row r="7" ht="24.0" customHeight="1">
      <c r="A7" s="63"/>
      <c r="B7" s="63"/>
      <c r="C7" s="63"/>
      <c r="D7" s="208">
        <v>1.0</v>
      </c>
      <c r="E7" s="209" t="s">
        <v>37</v>
      </c>
      <c r="F7" s="191">
        <v>353.74</v>
      </c>
      <c r="G7" s="210">
        <v>1116.0</v>
      </c>
      <c r="H7" s="211">
        <v>1273.46</v>
      </c>
      <c r="I7" s="211">
        <v>680.0</v>
      </c>
      <c r="J7" s="211">
        <v>1061.22</v>
      </c>
      <c r="K7" s="260"/>
      <c r="L7" s="212"/>
      <c r="M7" s="212"/>
      <c r="N7" s="213"/>
      <c r="O7" s="214"/>
      <c r="P7" s="215">
        <f t="shared" si="1"/>
        <v>896.88</v>
      </c>
      <c r="Q7" s="216">
        <f t="shared" si="2"/>
        <v>373.79</v>
      </c>
      <c r="R7" s="217">
        <f t="shared" si="3"/>
        <v>523.09</v>
      </c>
      <c r="S7" s="218">
        <f t="shared" si="4"/>
        <v>1270.67</v>
      </c>
    </row>
    <row r="8" ht="24.0" customHeight="1">
      <c r="A8" s="63"/>
      <c r="B8" s="99"/>
      <c r="C8" s="99"/>
      <c r="D8" s="219">
        <v>1.0</v>
      </c>
      <c r="E8" s="220" t="s">
        <v>38</v>
      </c>
      <c r="F8" s="152">
        <v>99.35</v>
      </c>
      <c r="G8" s="221">
        <v>930.0</v>
      </c>
      <c r="H8" s="222">
        <v>654.78</v>
      </c>
      <c r="I8" s="223">
        <v>350.0</v>
      </c>
      <c r="J8" s="222">
        <v>248.37</v>
      </c>
      <c r="K8" s="262"/>
      <c r="L8" s="154"/>
      <c r="M8" s="154"/>
      <c r="N8" s="156"/>
      <c r="O8" s="157"/>
      <c r="P8" s="158">
        <f t="shared" si="1"/>
        <v>456.5</v>
      </c>
      <c r="Q8" s="224">
        <f t="shared" si="2"/>
        <v>333.82</v>
      </c>
      <c r="R8" s="160">
        <f t="shared" si="3"/>
        <v>122.68</v>
      </c>
      <c r="S8" s="225">
        <f t="shared" si="4"/>
        <v>790.32</v>
      </c>
    </row>
    <row r="9" ht="24.0" customHeight="1">
      <c r="A9" s="63"/>
      <c r="B9" s="226">
        <v>109.0</v>
      </c>
      <c r="C9" s="227" t="s">
        <v>165</v>
      </c>
      <c r="D9" s="228">
        <v>5.0</v>
      </c>
      <c r="E9" s="229" t="s">
        <v>35</v>
      </c>
      <c r="F9" s="230">
        <v>748.59</v>
      </c>
      <c r="G9" s="192">
        <v>1800.0</v>
      </c>
      <c r="H9" s="193">
        <v>1497.18</v>
      </c>
      <c r="I9" s="194">
        <v>1200.0</v>
      </c>
      <c r="J9" s="194">
        <v>1247.66</v>
      </c>
      <c r="K9" s="263">
        <v>950.0</v>
      </c>
      <c r="L9" s="194">
        <v>731.96</v>
      </c>
      <c r="M9" s="250">
        <f>1.28409*L9</f>
        <v>939.9025164</v>
      </c>
      <c r="N9" s="195">
        <v>777.08</v>
      </c>
      <c r="O9" s="196"/>
      <c r="P9" s="197">
        <f t="shared" si="1"/>
        <v>1099.15</v>
      </c>
      <c r="Q9" s="198">
        <f t="shared" si="2"/>
        <v>369.27</v>
      </c>
      <c r="R9" s="199">
        <f t="shared" si="3"/>
        <v>729.88</v>
      </c>
      <c r="S9" s="200">
        <f t="shared" si="4"/>
        <v>1468.42</v>
      </c>
    </row>
    <row r="10" ht="24.0" customHeight="1">
      <c r="A10" s="63"/>
      <c r="B10" s="63"/>
      <c r="C10" s="63"/>
      <c r="D10" s="201">
        <v>1.0</v>
      </c>
      <c r="E10" s="137" t="s">
        <v>36</v>
      </c>
      <c r="F10" s="139">
        <v>914.95</v>
      </c>
      <c r="G10" s="202">
        <v>1620.0</v>
      </c>
      <c r="H10" s="203">
        <v>1497.18</v>
      </c>
      <c r="I10" s="204">
        <v>600.0</v>
      </c>
      <c r="J10" s="204">
        <v>1247.66</v>
      </c>
      <c r="K10" s="264">
        <v>1092.5</v>
      </c>
      <c r="L10" s="140"/>
      <c r="M10" s="140"/>
      <c r="N10" s="205">
        <v>608.18</v>
      </c>
      <c r="O10" s="143"/>
      <c r="P10" s="144">
        <f t="shared" si="1"/>
        <v>1082.92</v>
      </c>
      <c r="Q10" s="206">
        <f t="shared" si="2"/>
        <v>402.93</v>
      </c>
      <c r="R10" s="141">
        <f t="shared" si="3"/>
        <v>679.99</v>
      </c>
      <c r="S10" s="207">
        <f t="shared" si="4"/>
        <v>1485.85</v>
      </c>
    </row>
    <row r="11" ht="24.0" customHeight="1">
      <c r="A11" s="63"/>
      <c r="B11" s="63"/>
      <c r="C11" s="63"/>
      <c r="D11" s="208">
        <v>1.0</v>
      </c>
      <c r="E11" s="209" t="s">
        <v>37</v>
      </c>
      <c r="F11" s="191">
        <v>244.6</v>
      </c>
      <c r="G11" s="210">
        <v>930.0</v>
      </c>
      <c r="H11" s="211">
        <v>880.56</v>
      </c>
      <c r="I11" s="211">
        <v>600.0</v>
      </c>
      <c r="J11" s="211">
        <v>733.8</v>
      </c>
      <c r="K11" s="263">
        <v>550.0</v>
      </c>
      <c r="L11" s="212"/>
      <c r="M11" s="212"/>
      <c r="N11" s="213"/>
      <c r="O11" s="214"/>
      <c r="P11" s="215">
        <f t="shared" si="1"/>
        <v>656.49</v>
      </c>
      <c r="Q11" s="216">
        <f t="shared" si="2"/>
        <v>251.07</v>
      </c>
      <c r="R11" s="217">
        <f t="shared" si="3"/>
        <v>405.42</v>
      </c>
      <c r="S11" s="218">
        <f t="shared" si="4"/>
        <v>907.56</v>
      </c>
    </row>
    <row r="12" ht="24.0" customHeight="1">
      <c r="A12" s="63"/>
      <c r="B12" s="99"/>
      <c r="C12" s="99"/>
      <c r="D12" s="219">
        <v>1.0</v>
      </c>
      <c r="E12" s="220" t="s">
        <v>38</v>
      </c>
      <c r="F12" s="152">
        <v>205.54</v>
      </c>
      <c r="G12" s="221">
        <v>930.0</v>
      </c>
      <c r="H12" s="222">
        <v>616.62</v>
      </c>
      <c r="I12" s="223">
        <v>280.0</v>
      </c>
      <c r="J12" s="222">
        <v>513.86</v>
      </c>
      <c r="K12" s="265">
        <v>400.0</v>
      </c>
      <c r="L12" s="154"/>
      <c r="M12" s="154"/>
      <c r="N12" s="156"/>
      <c r="O12" s="157"/>
      <c r="P12" s="158">
        <f t="shared" si="1"/>
        <v>491</v>
      </c>
      <c r="Q12" s="224">
        <f t="shared" si="2"/>
        <v>262.04</v>
      </c>
      <c r="R12" s="160">
        <f t="shared" si="3"/>
        <v>228.96</v>
      </c>
      <c r="S12" s="225">
        <f t="shared" si="4"/>
        <v>753.04</v>
      </c>
    </row>
    <row r="13" ht="24.0" customHeight="1">
      <c r="A13" s="63"/>
      <c r="B13" s="226">
        <v>110.0</v>
      </c>
      <c r="C13" s="227" t="s">
        <v>166</v>
      </c>
      <c r="D13" s="228">
        <v>5.0</v>
      </c>
      <c r="E13" s="229" t="s">
        <v>35</v>
      </c>
      <c r="F13" s="230">
        <v>10440.09</v>
      </c>
      <c r="G13" s="192">
        <v>5100.0</v>
      </c>
      <c r="H13" s="193">
        <v>20880.18</v>
      </c>
      <c r="I13" s="194">
        <v>4100.0</v>
      </c>
      <c r="J13" s="194">
        <v>17400.15</v>
      </c>
      <c r="K13" s="263">
        <v>2950.0</v>
      </c>
      <c r="L13" s="194">
        <v>10208.09</v>
      </c>
      <c r="M13" s="250">
        <f>1.28409*L13</f>
        <v>13108.10629</v>
      </c>
      <c r="N13" s="195">
        <v>777.08</v>
      </c>
      <c r="O13" s="196"/>
      <c r="P13" s="197">
        <f t="shared" si="1"/>
        <v>9440.41</v>
      </c>
      <c r="Q13" s="198">
        <f t="shared" si="2"/>
        <v>6835.61</v>
      </c>
      <c r="R13" s="199">
        <f t="shared" si="3"/>
        <v>2604.8</v>
      </c>
      <c r="S13" s="200">
        <f t="shared" si="4"/>
        <v>16276.02</v>
      </c>
    </row>
    <row r="14" ht="24.0" customHeight="1">
      <c r="A14" s="63"/>
      <c r="B14" s="63"/>
      <c r="C14" s="63"/>
      <c r="D14" s="201">
        <v>1.0</v>
      </c>
      <c r="E14" s="137" t="s">
        <v>36</v>
      </c>
      <c r="F14" s="139">
        <v>12760.11</v>
      </c>
      <c r="G14" s="202">
        <v>4590.0</v>
      </c>
      <c r="H14" s="203">
        <v>20880.18</v>
      </c>
      <c r="I14" s="204">
        <v>2050.0</v>
      </c>
      <c r="J14" s="204">
        <v>17400.15</v>
      </c>
      <c r="K14" s="264">
        <v>3392.5</v>
      </c>
      <c r="L14" s="140"/>
      <c r="M14" s="140"/>
      <c r="N14" s="205">
        <v>777.08</v>
      </c>
      <c r="O14" s="143"/>
      <c r="P14" s="144">
        <f t="shared" si="1"/>
        <v>8835.72</v>
      </c>
      <c r="Q14" s="206">
        <f t="shared" si="2"/>
        <v>8087.66</v>
      </c>
      <c r="R14" s="141">
        <f t="shared" si="3"/>
        <v>748.06</v>
      </c>
      <c r="S14" s="207">
        <f t="shared" si="4"/>
        <v>16923.38</v>
      </c>
    </row>
    <row r="15" ht="24.0" customHeight="1">
      <c r="A15" s="63"/>
      <c r="B15" s="63"/>
      <c r="C15" s="63"/>
      <c r="D15" s="208">
        <v>1.0</v>
      </c>
      <c r="E15" s="209" t="s">
        <v>37</v>
      </c>
      <c r="F15" s="191">
        <v>2094.98</v>
      </c>
      <c r="G15" s="210">
        <v>3636.0</v>
      </c>
      <c r="H15" s="211">
        <v>7541.91</v>
      </c>
      <c r="I15" s="211">
        <v>2849.17</v>
      </c>
      <c r="J15" s="211">
        <v>6284.93</v>
      </c>
      <c r="K15" s="263">
        <v>1250.0</v>
      </c>
      <c r="L15" s="212"/>
      <c r="M15" s="212"/>
      <c r="N15" s="213"/>
      <c r="O15" s="214"/>
      <c r="P15" s="215">
        <f t="shared" si="1"/>
        <v>3942.83</v>
      </c>
      <c r="Q15" s="216">
        <f t="shared" si="2"/>
        <v>2465.56</v>
      </c>
      <c r="R15" s="217">
        <f t="shared" si="3"/>
        <v>1477.27</v>
      </c>
      <c r="S15" s="218">
        <f t="shared" si="4"/>
        <v>6408.39</v>
      </c>
    </row>
    <row r="16" ht="24.0" customHeight="1">
      <c r="A16" s="63"/>
      <c r="B16" s="99"/>
      <c r="C16" s="99"/>
      <c r="D16" s="219">
        <v>1.0</v>
      </c>
      <c r="E16" s="220" t="s">
        <v>38</v>
      </c>
      <c r="F16" s="152">
        <v>4446.09</v>
      </c>
      <c r="G16" s="221">
        <v>5796.0</v>
      </c>
      <c r="H16" s="222">
        <v>13338.27</v>
      </c>
      <c r="I16" s="223">
        <v>5187.11</v>
      </c>
      <c r="J16" s="222">
        <v>11115.23</v>
      </c>
      <c r="K16" s="265">
        <v>1500.0</v>
      </c>
      <c r="L16" s="154"/>
      <c r="M16" s="154"/>
      <c r="N16" s="156"/>
      <c r="O16" s="157"/>
      <c r="P16" s="158">
        <f t="shared" si="1"/>
        <v>6897.12</v>
      </c>
      <c r="Q16" s="224">
        <f t="shared" si="2"/>
        <v>4439.68</v>
      </c>
      <c r="R16" s="160">
        <f t="shared" si="3"/>
        <v>2457.44</v>
      </c>
      <c r="S16" s="225">
        <f t="shared" si="4"/>
        <v>11336.8</v>
      </c>
    </row>
    <row r="17" ht="24.0" customHeight="1">
      <c r="A17" s="63"/>
      <c r="B17" s="226">
        <v>111.0</v>
      </c>
      <c r="C17" s="227" t="s">
        <v>167</v>
      </c>
      <c r="D17" s="228">
        <v>5.0</v>
      </c>
      <c r="E17" s="229" t="s">
        <v>35</v>
      </c>
      <c r="F17" s="230">
        <v>292.9</v>
      </c>
      <c r="G17" s="194">
        <v>1200.0</v>
      </c>
      <c r="H17" s="193">
        <v>715.97</v>
      </c>
      <c r="I17" s="194"/>
      <c r="J17" s="194">
        <v>488.16</v>
      </c>
      <c r="K17" s="263">
        <v>450.0</v>
      </c>
      <c r="L17" s="194">
        <v>286.39</v>
      </c>
      <c r="M17" s="194">
        <v>367.75</v>
      </c>
      <c r="N17" s="195">
        <v>777.08</v>
      </c>
      <c r="O17" s="196"/>
      <c r="P17" s="197">
        <f t="shared" si="1"/>
        <v>572.28</v>
      </c>
      <c r="Q17" s="198">
        <f t="shared" si="2"/>
        <v>311.74</v>
      </c>
      <c r="R17" s="199">
        <f t="shared" si="3"/>
        <v>260.54</v>
      </c>
      <c r="S17" s="200">
        <f t="shared" si="4"/>
        <v>884.02</v>
      </c>
    </row>
    <row r="18" ht="24.0" customHeight="1">
      <c r="A18" s="63"/>
      <c r="B18" s="63"/>
      <c r="C18" s="63"/>
      <c r="D18" s="201">
        <v>1.0</v>
      </c>
      <c r="E18" s="137" t="s">
        <v>36</v>
      </c>
      <c r="F18" s="139">
        <v>357.98</v>
      </c>
      <c r="G18" s="204">
        <v>1080.0</v>
      </c>
      <c r="H18" s="203">
        <v>715.97</v>
      </c>
      <c r="I18" s="204"/>
      <c r="J18" s="204">
        <v>488.16</v>
      </c>
      <c r="K18" s="264">
        <v>517.5</v>
      </c>
      <c r="L18" s="140"/>
      <c r="M18" s="140"/>
      <c r="N18" s="205">
        <v>667.5</v>
      </c>
      <c r="O18" s="143"/>
      <c r="P18" s="144">
        <f t="shared" si="1"/>
        <v>637.85</v>
      </c>
      <c r="Q18" s="206">
        <f t="shared" si="2"/>
        <v>252.07</v>
      </c>
      <c r="R18" s="141">
        <f t="shared" si="3"/>
        <v>385.78</v>
      </c>
      <c r="S18" s="207">
        <f t="shared" si="4"/>
        <v>889.92</v>
      </c>
    </row>
    <row r="19" ht="24.0" customHeight="1">
      <c r="A19" s="63"/>
      <c r="B19" s="63"/>
      <c r="C19" s="63"/>
      <c r="D19" s="208">
        <v>1.0</v>
      </c>
      <c r="E19" s="209" t="s">
        <v>37</v>
      </c>
      <c r="F19" s="191">
        <v>162.72</v>
      </c>
      <c r="G19" s="253">
        <v>930.0</v>
      </c>
      <c r="H19" s="211">
        <v>715.97</v>
      </c>
      <c r="I19" s="211"/>
      <c r="J19" s="211">
        <v>488.16</v>
      </c>
      <c r="K19" s="263">
        <v>450.0</v>
      </c>
      <c r="L19" s="212"/>
      <c r="M19" s="212"/>
      <c r="N19" s="213"/>
      <c r="O19" s="214"/>
      <c r="P19" s="215">
        <f t="shared" si="1"/>
        <v>549.37</v>
      </c>
      <c r="Q19" s="216">
        <f t="shared" si="2"/>
        <v>289.72</v>
      </c>
      <c r="R19" s="217">
        <f t="shared" si="3"/>
        <v>259.65</v>
      </c>
      <c r="S19" s="218">
        <f t="shared" si="4"/>
        <v>839.09</v>
      </c>
    </row>
    <row r="20" ht="24.0" customHeight="1">
      <c r="A20" s="63"/>
      <c r="B20" s="99"/>
      <c r="C20" s="99"/>
      <c r="D20" s="219">
        <v>1.0</v>
      </c>
      <c r="E20" s="220" t="s">
        <v>38</v>
      </c>
      <c r="F20" s="152">
        <v>0.0</v>
      </c>
      <c r="G20" s="223">
        <v>0.0</v>
      </c>
      <c r="H20" s="222">
        <v>0.0</v>
      </c>
      <c r="I20" s="223"/>
      <c r="J20" s="222">
        <v>0.0</v>
      </c>
      <c r="K20" s="265">
        <v>0.0</v>
      </c>
      <c r="L20" s="154"/>
      <c r="M20" s="154"/>
      <c r="N20" s="156"/>
      <c r="O20" s="157"/>
      <c r="P20" s="158" t="str">
        <f t="shared" si="1"/>
        <v/>
      </c>
      <c r="Q20" s="224" t="str">
        <f t="shared" si="2"/>
        <v/>
      </c>
      <c r="R20" s="160" t="str">
        <f t="shared" si="3"/>
        <v/>
      </c>
      <c r="S20" s="225" t="str">
        <f t="shared" si="4"/>
        <v/>
      </c>
    </row>
    <row r="21" ht="24.0" customHeight="1">
      <c r="A21" s="63"/>
      <c r="B21" s="226">
        <v>112.0</v>
      </c>
      <c r="C21" s="227" t="s">
        <v>168</v>
      </c>
      <c r="D21" s="228">
        <v>5.0</v>
      </c>
      <c r="E21" s="229" t="s">
        <v>35</v>
      </c>
      <c r="F21" s="230">
        <v>1603.71</v>
      </c>
      <c r="G21" s="192">
        <v>2800.0</v>
      </c>
      <c r="H21" s="193">
        <v>3207.42</v>
      </c>
      <c r="I21" s="194">
        <v>3000.0</v>
      </c>
      <c r="J21" s="194">
        <v>2672.85</v>
      </c>
      <c r="K21" s="263">
        <v>2100.0</v>
      </c>
      <c r="L21" s="194">
        <v>1568.07</v>
      </c>
      <c r="M21" s="250">
        <f>1.28409*L21</f>
        <v>2013.543006</v>
      </c>
      <c r="N21" s="195">
        <v>777.08</v>
      </c>
      <c r="O21" s="196"/>
      <c r="P21" s="197">
        <f t="shared" si="1"/>
        <v>2193.63</v>
      </c>
      <c r="Q21" s="198">
        <f t="shared" si="2"/>
        <v>795.49</v>
      </c>
      <c r="R21" s="199">
        <f t="shared" si="3"/>
        <v>1398.14</v>
      </c>
      <c r="S21" s="200">
        <f t="shared" si="4"/>
        <v>2989.12</v>
      </c>
    </row>
    <row r="22" ht="24.0" customHeight="1">
      <c r="A22" s="63"/>
      <c r="B22" s="63"/>
      <c r="C22" s="63"/>
      <c r="D22" s="201">
        <v>1.0</v>
      </c>
      <c r="E22" s="137" t="s">
        <v>36</v>
      </c>
      <c r="F22" s="139">
        <v>1960.09</v>
      </c>
      <c r="G22" s="202">
        <v>2520.0</v>
      </c>
      <c r="H22" s="203">
        <v>3207.42</v>
      </c>
      <c r="I22" s="204">
        <v>1500.0</v>
      </c>
      <c r="J22" s="204">
        <v>2672.85</v>
      </c>
      <c r="K22" s="264">
        <v>2415.0</v>
      </c>
      <c r="L22" s="140"/>
      <c r="M22" s="140"/>
      <c r="N22" s="205">
        <v>667.5</v>
      </c>
      <c r="O22" s="143"/>
      <c r="P22" s="144">
        <f t="shared" si="1"/>
        <v>2134.69</v>
      </c>
      <c r="Q22" s="206">
        <f t="shared" si="2"/>
        <v>841.96</v>
      </c>
      <c r="R22" s="141">
        <f t="shared" si="3"/>
        <v>1292.73</v>
      </c>
      <c r="S22" s="207">
        <f t="shared" si="4"/>
        <v>2976.65</v>
      </c>
    </row>
    <row r="23" ht="24.0" customHeight="1">
      <c r="A23" s="63"/>
      <c r="B23" s="63"/>
      <c r="C23" s="63"/>
      <c r="D23" s="208">
        <v>1.0</v>
      </c>
      <c r="E23" s="209" t="s">
        <v>37</v>
      </c>
      <c r="F23" s="191">
        <v>328.17</v>
      </c>
      <c r="G23" s="210">
        <v>1116.0</v>
      </c>
      <c r="H23" s="211">
        <v>1181.39</v>
      </c>
      <c r="I23" s="211">
        <v>446.3</v>
      </c>
      <c r="J23" s="211">
        <v>984.5</v>
      </c>
      <c r="K23" s="263">
        <v>750.0</v>
      </c>
      <c r="L23" s="212"/>
      <c r="M23" s="212"/>
      <c r="N23" s="213"/>
      <c r="O23" s="214"/>
      <c r="P23" s="215">
        <f t="shared" si="1"/>
        <v>801.06</v>
      </c>
      <c r="Q23" s="216">
        <f t="shared" si="2"/>
        <v>354.85</v>
      </c>
      <c r="R23" s="217">
        <f t="shared" si="3"/>
        <v>446.21</v>
      </c>
      <c r="S23" s="218">
        <f t="shared" si="4"/>
        <v>1155.91</v>
      </c>
    </row>
    <row r="24" ht="24.0" customHeight="1">
      <c r="A24" s="63"/>
      <c r="B24" s="99"/>
      <c r="C24" s="99"/>
      <c r="D24" s="219">
        <v>1.0</v>
      </c>
      <c r="E24" s="220" t="s">
        <v>38</v>
      </c>
      <c r="F24" s="152">
        <v>675.34</v>
      </c>
      <c r="G24" s="221">
        <v>1476.0</v>
      </c>
      <c r="H24" s="222">
        <v>2026.02</v>
      </c>
      <c r="I24" s="223">
        <v>787.9</v>
      </c>
      <c r="J24" s="222">
        <v>1688.36</v>
      </c>
      <c r="K24" s="265">
        <v>950.0</v>
      </c>
      <c r="L24" s="154"/>
      <c r="M24" s="154"/>
      <c r="N24" s="156"/>
      <c r="O24" s="157"/>
      <c r="P24" s="158">
        <f t="shared" si="1"/>
        <v>1267.27</v>
      </c>
      <c r="Q24" s="224">
        <f t="shared" si="2"/>
        <v>543.59</v>
      </c>
      <c r="R24" s="160">
        <f t="shared" si="3"/>
        <v>723.68</v>
      </c>
      <c r="S24" s="225">
        <f t="shared" si="4"/>
        <v>1810.86</v>
      </c>
    </row>
    <row r="25" ht="24.0" customHeight="1">
      <c r="A25" s="63"/>
      <c r="B25" s="226">
        <v>113.0</v>
      </c>
      <c r="C25" s="227" t="s">
        <v>169</v>
      </c>
      <c r="D25" s="228">
        <v>5.0</v>
      </c>
      <c r="E25" s="229" t="s">
        <v>35</v>
      </c>
      <c r="F25" s="230">
        <v>165.45</v>
      </c>
      <c r="G25" s="194">
        <v>1200.0</v>
      </c>
      <c r="H25" s="193">
        <v>330.89</v>
      </c>
      <c r="I25" s="194"/>
      <c r="J25" s="194">
        <v>275.75</v>
      </c>
      <c r="K25" s="263">
        <v>350.0</v>
      </c>
      <c r="L25" s="194">
        <v>161.77</v>
      </c>
      <c r="M25" s="194">
        <v>207.73</v>
      </c>
      <c r="N25" s="195"/>
      <c r="O25" s="196"/>
      <c r="P25" s="197">
        <f t="shared" si="1"/>
        <v>384.51</v>
      </c>
      <c r="Q25" s="198">
        <f t="shared" si="2"/>
        <v>367.37</v>
      </c>
      <c r="R25" s="199">
        <f t="shared" si="3"/>
        <v>17.14</v>
      </c>
      <c r="S25" s="200">
        <f t="shared" si="4"/>
        <v>751.88</v>
      </c>
    </row>
    <row r="26" ht="24.0" customHeight="1">
      <c r="A26" s="63"/>
      <c r="B26" s="63"/>
      <c r="C26" s="63"/>
      <c r="D26" s="201">
        <v>1.0</v>
      </c>
      <c r="E26" s="137" t="s">
        <v>36</v>
      </c>
      <c r="F26" s="139">
        <v>202.21</v>
      </c>
      <c r="G26" s="204">
        <v>1080.0</v>
      </c>
      <c r="H26" s="203">
        <v>330.89</v>
      </c>
      <c r="I26" s="204"/>
      <c r="J26" s="204">
        <v>275.75</v>
      </c>
      <c r="K26" s="264">
        <v>402.5</v>
      </c>
      <c r="L26" s="140"/>
      <c r="M26" s="140"/>
      <c r="N26" s="205"/>
      <c r="O26" s="143"/>
      <c r="P26" s="144">
        <f t="shared" si="1"/>
        <v>458.27</v>
      </c>
      <c r="Q26" s="206">
        <f t="shared" si="2"/>
        <v>355.23</v>
      </c>
      <c r="R26" s="141">
        <f t="shared" si="3"/>
        <v>103.04</v>
      </c>
      <c r="S26" s="207">
        <f t="shared" si="4"/>
        <v>813.5</v>
      </c>
    </row>
    <row r="27" ht="24.0" customHeight="1">
      <c r="A27" s="63"/>
      <c r="B27" s="63"/>
      <c r="C27" s="63"/>
      <c r="D27" s="208">
        <v>1.0</v>
      </c>
      <c r="E27" s="209" t="s">
        <v>37</v>
      </c>
      <c r="F27" s="191">
        <v>91.92</v>
      </c>
      <c r="G27" s="253">
        <v>930.0</v>
      </c>
      <c r="H27" s="211">
        <v>330.89</v>
      </c>
      <c r="I27" s="211"/>
      <c r="J27" s="211">
        <v>275.75</v>
      </c>
      <c r="K27" s="263">
        <v>350.0</v>
      </c>
      <c r="L27" s="212"/>
      <c r="M27" s="212"/>
      <c r="N27" s="213"/>
      <c r="O27" s="214"/>
      <c r="P27" s="215">
        <f t="shared" si="1"/>
        <v>395.71</v>
      </c>
      <c r="Q27" s="216">
        <f t="shared" si="2"/>
        <v>315.61</v>
      </c>
      <c r="R27" s="217">
        <f t="shared" si="3"/>
        <v>80.1</v>
      </c>
      <c r="S27" s="218">
        <f t="shared" si="4"/>
        <v>711.32</v>
      </c>
    </row>
    <row r="28" ht="24.0" customHeight="1">
      <c r="A28" s="63"/>
      <c r="B28" s="99"/>
      <c r="C28" s="99"/>
      <c r="D28" s="219">
        <v>1.0</v>
      </c>
      <c r="E28" s="220" t="s">
        <v>38</v>
      </c>
      <c r="F28" s="152">
        <v>0.0</v>
      </c>
      <c r="G28" s="223">
        <v>0.0</v>
      </c>
      <c r="H28" s="222">
        <v>0.0</v>
      </c>
      <c r="I28" s="223"/>
      <c r="J28" s="222">
        <v>0.0</v>
      </c>
      <c r="K28" s="265">
        <v>0.0</v>
      </c>
      <c r="L28" s="154"/>
      <c r="M28" s="154"/>
      <c r="N28" s="156"/>
      <c r="O28" s="157"/>
      <c r="P28" s="158" t="str">
        <f t="shared" si="1"/>
        <v/>
      </c>
      <c r="Q28" s="224" t="str">
        <f t="shared" si="2"/>
        <v/>
      </c>
      <c r="R28" s="160" t="str">
        <f t="shared" si="3"/>
        <v/>
      </c>
      <c r="S28" s="225" t="str">
        <f t="shared" si="4"/>
        <v/>
      </c>
    </row>
    <row r="29" ht="24.0" customHeight="1">
      <c r="A29" s="63"/>
      <c r="B29" s="226">
        <v>114.0</v>
      </c>
      <c r="C29" s="227" t="s">
        <v>170</v>
      </c>
      <c r="D29" s="228">
        <v>5.0</v>
      </c>
      <c r="E29" s="229" t="s">
        <v>35</v>
      </c>
      <c r="F29" s="230">
        <v>646.26</v>
      </c>
      <c r="G29" s="192">
        <v>1800.0</v>
      </c>
      <c r="H29" s="193">
        <v>1292.52</v>
      </c>
      <c r="I29" s="194">
        <v>2500.0</v>
      </c>
      <c r="J29" s="194">
        <v>1077.11</v>
      </c>
      <c r="K29" s="260"/>
      <c r="L29" s="194">
        <v>631.9</v>
      </c>
      <c r="M29" s="250">
        <f>1.28409*L29</f>
        <v>811.416471</v>
      </c>
      <c r="N29" s="195">
        <v>777.08</v>
      </c>
      <c r="O29" s="196"/>
      <c r="P29" s="197">
        <f t="shared" si="1"/>
        <v>1192.04</v>
      </c>
      <c r="Q29" s="198">
        <f t="shared" si="2"/>
        <v>658.18</v>
      </c>
      <c r="R29" s="199">
        <f t="shared" si="3"/>
        <v>533.86</v>
      </c>
      <c r="S29" s="200">
        <f t="shared" si="4"/>
        <v>1850.22</v>
      </c>
    </row>
    <row r="30" ht="24.0" customHeight="1">
      <c r="A30" s="63"/>
      <c r="B30" s="63"/>
      <c r="C30" s="63"/>
      <c r="D30" s="201">
        <v>1.0</v>
      </c>
      <c r="E30" s="137" t="s">
        <v>36</v>
      </c>
      <c r="F30" s="139">
        <v>789.88</v>
      </c>
      <c r="G30" s="202">
        <v>1620.0</v>
      </c>
      <c r="H30" s="203">
        <v>1292.52</v>
      </c>
      <c r="I30" s="204">
        <v>1250.0</v>
      </c>
      <c r="J30" s="204">
        <v>1077.11</v>
      </c>
      <c r="K30" s="261"/>
      <c r="L30" s="140"/>
      <c r="M30" s="140"/>
      <c r="N30" s="205">
        <v>667.5</v>
      </c>
      <c r="O30" s="143"/>
      <c r="P30" s="144">
        <f t="shared" si="1"/>
        <v>1116.17</v>
      </c>
      <c r="Q30" s="206">
        <f t="shared" si="2"/>
        <v>349.9</v>
      </c>
      <c r="R30" s="141">
        <f t="shared" si="3"/>
        <v>766.27</v>
      </c>
      <c r="S30" s="207">
        <f t="shared" si="4"/>
        <v>1466.07</v>
      </c>
    </row>
    <row r="31" ht="24.0" customHeight="1">
      <c r="A31" s="63"/>
      <c r="B31" s="63"/>
      <c r="C31" s="63"/>
      <c r="D31" s="208">
        <v>1.0</v>
      </c>
      <c r="E31" s="209" t="s">
        <v>37</v>
      </c>
      <c r="F31" s="191">
        <v>315.54</v>
      </c>
      <c r="G31" s="210">
        <v>1116.0</v>
      </c>
      <c r="H31" s="211">
        <v>1135.94</v>
      </c>
      <c r="I31" s="211">
        <v>580.0</v>
      </c>
      <c r="J31" s="211">
        <v>946.62</v>
      </c>
      <c r="K31" s="260"/>
      <c r="L31" s="212"/>
      <c r="M31" s="212"/>
      <c r="N31" s="213"/>
      <c r="O31" s="214"/>
      <c r="P31" s="215">
        <f t="shared" si="1"/>
        <v>818.82</v>
      </c>
      <c r="Q31" s="216">
        <f t="shared" si="2"/>
        <v>359.01</v>
      </c>
      <c r="R31" s="217">
        <f t="shared" si="3"/>
        <v>459.81</v>
      </c>
      <c r="S31" s="218">
        <f t="shared" si="4"/>
        <v>1177.83</v>
      </c>
    </row>
    <row r="32" ht="24.0" customHeight="1">
      <c r="A32" s="63"/>
      <c r="B32" s="99"/>
      <c r="C32" s="99"/>
      <c r="D32" s="219">
        <v>1.0</v>
      </c>
      <c r="E32" s="220" t="s">
        <v>38</v>
      </c>
      <c r="F32" s="152">
        <v>52.19</v>
      </c>
      <c r="G32" s="221">
        <v>930.0</v>
      </c>
      <c r="H32" s="222">
        <v>678.98</v>
      </c>
      <c r="I32" s="223">
        <v>250.0</v>
      </c>
      <c r="J32" s="222">
        <v>400.0</v>
      </c>
      <c r="K32" s="262"/>
      <c r="L32" s="154"/>
      <c r="M32" s="154"/>
      <c r="N32" s="156"/>
      <c r="O32" s="157"/>
      <c r="P32" s="158">
        <f t="shared" si="1"/>
        <v>462.23</v>
      </c>
      <c r="Q32" s="224">
        <f t="shared" si="2"/>
        <v>347.43</v>
      </c>
      <c r="R32" s="160">
        <f t="shared" si="3"/>
        <v>114.8</v>
      </c>
      <c r="S32" s="225">
        <f t="shared" si="4"/>
        <v>809.66</v>
      </c>
    </row>
    <row r="33" ht="24.0" customHeight="1">
      <c r="A33" s="63"/>
      <c r="B33" s="226">
        <v>115.0</v>
      </c>
      <c r="C33" s="227" t="s">
        <v>171</v>
      </c>
      <c r="D33" s="228">
        <v>5.0</v>
      </c>
      <c r="E33" s="229" t="s">
        <v>35</v>
      </c>
      <c r="F33" s="230">
        <v>1141.08</v>
      </c>
      <c r="G33" s="192">
        <v>2350.0</v>
      </c>
      <c r="H33" s="193">
        <v>2282.16</v>
      </c>
      <c r="I33" s="194">
        <v>1600.0</v>
      </c>
      <c r="J33" s="194">
        <v>1901.81</v>
      </c>
      <c r="K33" s="263">
        <v>1250.0</v>
      </c>
      <c r="L33" s="194">
        <v>1115.73</v>
      </c>
      <c r="M33" s="250">
        <f>1.28409*L33</f>
        <v>1432.697736</v>
      </c>
      <c r="N33" s="195">
        <v>777.08</v>
      </c>
      <c r="O33" s="196"/>
      <c r="P33" s="197">
        <f t="shared" si="1"/>
        <v>1538.95</v>
      </c>
      <c r="Q33" s="198">
        <f t="shared" si="2"/>
        <v>542.93</v>
      </c>
      <c r="R33" s="199">
        <f t="shared" si="3"/>
        <v>996.02</v>
      </c>
      <c r="S33" s="200">
        <f t="shared" si="4"/>
        <v>2081.88</v>
      </c>
    </row>
    <row r="34" ht="24.0" customHeight="1">
      <c r="A34" s="63"/>
      <c r="B34" s="63"/>
      <c r="C34" s="63"/>
      <c r="D34" s="201">
        <v>1.0</v>
      </c>
      <c r="E34" s="137" t="s">
        <v>36</v>
      </c>
      <c r="F34" s="139">
        <v>1394.66</v>
      </c>
      <c r="G34" s="202">
        <v>2115.0</v>
      </c>
      <c r="H34" s="203">
        <v>2282.16</v>
      </c>
      <c r="I34" s="204">
        <v>800.0</v>
      </c>
      <c r="J34" s="204">
        <v>1901.81</v>
      </c>
      <c r="K34" s="264">
        <v>1437.5</v>
      </c>
      <c r="L34" s="140"/>
      <c r="M34" s="140"/>
      <c r="N34" s="205">
        <v>667.5</v>
      </c>
      <c r="O34" s="143"/>
      <c r="P34" s="144">
        <f t="shared" si="1"/>
        <v>1514.09</v>
      </c>
      <c r="Q34" s="206">
        <f t="shared" si="2"/>
        <v>625.58</v>
      </c>
      <c r="R34" s="141">
        <f t="shared" si="3"/>
        <v>888.51</v>
      </c>
      <c r="S34" s="207">
        <f t="shared" si="4"/>
        <v>2139.67</v>
      </c>
    </row>
    <row r="35" ht="24.0" customHeight="1">
      <c r="A35" s="63"/>
      <c r="B35" s="63"/>
      <c r="C35" s="63"/>
      <c r="D35" s="208">
        <v>1.0</v>
      </c>
      <c r="E35" s="209" t="s">
        <v>37</v>
      </c>
      <c r="F35" s="191">
        <v>552.26</v>
      </c>
      <c r="G35" s="210">
        <v>1476.0</v>
      </c>
      <c r="H35" s="211">
        <v>1988.13</v>
      </c>
      <c r="I35" s="211">
        <v>751.07</v>
      </c>
      <c r="J35" s="211">
        <v>1656.78</v>
      </c>
      <c r="K35" s="263">
        <v>800.0</v>
      </c>
      <c r="L35" s="212"/>
      <c r="M35" s="212"/>
      <c r="N35" s="213"/>
      <c r="O35" s="214"/>
      <c r="P35" s="215">
        <f t="shared" si="1"/>
        <v>1204.04</v>
      </c>
      <c r="Q35" s="216">
        <f t="shared" si="2"/>
        <v>580.86</v>
      </c>
      <c r="R35" s="217">
        <f t="shared" si="3"/>
        <v>623.18</v>
      </c>
      <c r="S35" s="218">
        <f t="shared" si="4"/>
        <v>1784.9</v>
      </c>
    </row>
    <row r="36" ht="24.0" customHeight="1">
      <c r="A36" s="63"/>
      <c r="B36" s="99"/>
      <c r="C36" s="99"/>
      <c r="D36" s="219">
        <v>1.0</v>
      </c>
      <c r="E36" s="220" t="s">
        <v>38</v>
      </c>
      <c r="F36" s="152">
        <v>98.01</v>
      </c>
      <c r="G36" s="221">
        <v>930.0</v>
      </c>
      <c r="H36" s="222">
        <v>765.45</v>
      </c>
      <c r="I36" s="223">
        <v>350.0</v>
      </c>
      <c r="J36" s="222">
        <v>245.03</v>
      </c>
      <c r="K36" s="265">
        <v>395.0</v>
      </c>
      <c r="L36" s="154"/>
      <c r="M36" s="154"/>
      <c r="N36" s="156"/>
      <c r="O36" s="157"/>
      <c r="P36" s="158">
        <f t="shared" si="1"/>
        <v>463.92</v>
      </c>
      <c r="Q36" s="224">
        <f t="shared" si="2"/>
        <v>318.65</v>
      </c>
      <c r="R36" s="160">
        <f t="shared" si="3"/>
        <v>145.27</v>
      </c>
      <c r="S36" s="225">
        <f t="shared" si="4"/>
        <v>782.57</v>
      </c>
    </row>
    <row r="37" ht="24.0" customHeight="1">
      <c r="A37" s="63"/>
      <c r="B37" s="226">
        <v>116.0</v>
      </c>
      <c r="C37" s="227" t="s">
        <v>172</v>
      </c>
      <c r="D37" s="228">
        <v>5.0</v>
      </c>
      <c r="E37" s="229" t="s">
        <v>35</v>
      </c>
      <c r="F37" s="230">
        <v>362.84</v>
      </c>
      <c r="G37" s="194">
        <v>1200.0</v>
      </c>
      <c r="H37" s="193">
        <v>886.95</v>
      </c>
      <c r="I37" s="194"/>
      <c r="J37" s="194">
        <v>604.74</v>
      </c>
      <c r="K37" s="263">
        <v>450.0</v>
      </c>
      <c r="L37" s="194">
        <v>354.78</v>
      </c>
      <c r="M37" s="194">
        <v>455.57</v>
      </c>
      <c r="N37" s="195"/>
      <c r="O37" s="196"/>
      <c r="P37" s="197">
        <f t="shared" si="1"/>
        <v>616.41</v>
      </c>
      <c r="Q37" s="198">
        <f t="shared" si="2"/>
        <v>316.28</v>
      </c>
      <c r="R37" s="199">
        <f t="shared" si="3"/>
        <v>300.13</v>
      </c>
      <c r="S37" s="200">
        <f t="shared" si="4"/>
        <v>932.69</v>
      </c>
    </row>
    <row r="38" ht="24.0" customHeight="1">
      <c r="A38" s="63"/>
      <c r="B38" s="63"/>
      <c r="C38" s="63"/>
      <c r="D38" s="201">
        <v>1.0</v>
      </c>
      <c r="E38" s="137" t="s">
        <v>36</v>
      </c>
      <c r="F38" s="139">
        <v>443.48</v>
      </c>
      <c r="G38" s="204">
        <v>1080.0</v>
      </c>
      <c r="H38" s="203">
        <v>886.95</v>
      </c>
      <c r="I38" s="204"/>
      <c r="J38" s="204">
        <v>604.74</v>
      </c>
      <c r="K38" s="264">
        <v>517.5</v>
      </c>
      <c r="L38" s="140"/>
      <c r="M38" s="140"/>
      <c r="N38" s="205"/>
      <c r="O38" s="143"/>
      <c r="P38" s="144">
        <f t="shared" si="1"/>
        <v>706.53</v>
      </c>
      <c r="Q38" s="206">
        <f t="shared" si="2"/>
        <v>268.01</v>
      </c>
      <c r="R38" s="141">
        <f t="shared" si="3"/>
        <v>438.52</v>
      </c>
      <c r="S38" s="207">
        <f t="shared" si="4"/>
        <v>974.54</v>
      </c>
    </row>
    <row r="39" ht="24.0" customHeight="1">
      <c r="A39" s="63"/>
      <c r="B39" s="63"/>
      <c r="C39" s="63"/>
      <c r="D39" s="208">
        <v>1.0</v>
      </c>
      <c r="E39" s="209" t="s">
        <v>37</v>
      </c>
      <c r="F39" s="191">
        <v>201.58</v>
      </c>
      <c r="G39" s="253">
        <v>930.0</v>
      </c>
      <c r="H39" s="211">
        <v>886.95</v>
      </c>
      <c r="I39" s="211"/>
      <c r="J39" s="211">
        <v>604.74</v>
      </c>
      <c r="K39" s="263">
        <v>450.0</v>
      </c>
      <c r="L39" s="212"/>
      <c r="M39" s="212"/>
      <c r="N39" s="213"/>
      <c r="O39" s="214"/>
      <c r="P39" s="215">
        <f t="shared" si="1"/>
        <v>614.65</v>
      </c>
      <c r="Q39" s="216">
        <f t="shared" si="2"/>
        <v>304.72</v>
      </c>
      <c r="R39" s="217">
        <f t="shared" si="3"/>
        <v>309.93</v>
      </c>
      <c r="S39" s="218">
        <f t="shared" si="4"/>
        <v>919.37</v>
      </c>
    </row>
    <row r="40" ht="24.0" customHeight="1">
      <c r="A40" s="63"/>
      <c r="B40" s="99"/>
      <c r="C40" s="99"/>
      <c r="D40" s="219">
        <v>1.0</v>
      </c>
      <c r="E40" s="220" t="s">
        <v>38</v>
      </c>
      <c r="F40" s="152">
        <v>0.0</v>
      </c>
      <c r="G40" s="223">
        <v>0.0</v>
      </c>
      <c r="H40" s="222">
        <v>0.0</v>
      </c>
      <c r="I40" s="223"/>
      <c r="J40" s="222">
        <v>0.0</v>
      </c>
      <c r="K40" s="265">
        <v>0.0</v>
      </c>
      <c r="L40" s="154"/>
      <c r="M40" s="154"/>
      <c r="N40" s="156"/>
      <c r="O40" s="157"/>
      <c r="P40" s="158" t="str">
        <f t="shared" si="1"/>
        <v/>
      </c>
      <c r="Q40" s="224" t="str">
        <f t="shared" si="2"/>
        <v/>
      </c>
      <c r="R40" s="160" t="str">
        <f t="shared" si="3"/>
        <v/>
      </c>
      <c r="S40" s="225" t="str">
        <f t="shared" si="4"/>
        <v/>
      </c>
    </row>
    <row r="41" ht="24.0" customHeight="1">
      <c r="A41" s="63"/>
      <c r="B41" s="226">
        <v>117.0</v>
      </c>
      <c r="C41" s="227" t="s">
        <v>173</v>
      </c>
      <c r="D41" s="228">
        <v>5.0</v>
      </c>
      <c r="E41" s="229" t="s">
        <v>35</v>
      </c>
      <c r="F41" s="230">
        <v>1438.42</v>
      </c>
      <c r="G41" s="192">
        <v>2800.0</v>
      </c>
      <c r="H41" s="193">
        <v>2876.83</v>
      </c>
      <c r="I41" s="194">
        <v>2400.0</v>
      </c>
      <c r="J41" s="194">
        <v>2397.36</v>
      </c>
      <c r="K41" s="263">
        <v>1400.0</v>
      </c>
      <c r="L41" s="194">
        <v>1406.45</v>
      </c>
      <c r="M41" s="250">
        <f>1.28409*L41</f>
        <v>1806.008381</v>
      </c>
      <c r="N41" s="195">
        <v>777.08</v>
      </c>
      <c r="O41" s="196"/>
      <c r="P41" s="197">
        <f t="shared" si="1"/>
        <v>1922.46</v>
      </c>
      <c r="Q41" s="198">
        <f t="shared" si="2"/>
        <v>727.45</v>
      </c>
      <c r="R41" s="199">
        <f t="shared" si="3"/>
        <v>1195.01</v>
      </c>
      <c r="S41" s="200">
        <f t="shared" si="4"/>
        <v>2649.91</v>
      </c>
    </row>
    <row r="42" ht="24.0" customHeight="1">
      <c r="A42" s="63"/>
      <c r="B42" s="63"/>
      <c r="C42" s="63"/>
      <c r="D42" s="201">
        <v>1.0</v>
      </c>
      <c r="E42" s="137" t="s">
        <v>36</v>
      </c>
      <c r="F42" s="139">
        <v>1758.06</v>
      </c>
      <c r="G42" s="202">
        <v>2520.0</v>
      </c>
      <c r="H42" s="203">
        <v>2876.83</v>
      </c>
      <c r="I42" s="204">
        <v>1200.0</v>
      </c>
      <c r="J42" s="204">
        <v>2397.36</v>
      </c>
      <c r="K42" s="264">
        <v>1610.0</v>
      </c>
      <c r="L42" s="140"/>
      <c r="M42" s="140"/>
      <c r="N42" s="205">
        <v>667.5</v>
      </c>
      <c r="O42" s="143"/>
      <c r="P42" s="144">
        <f t="shared" si="1"/>
        <v>1861.39</v>
      </c>
      <c r="Q42" s="206">
        <f t="shared" si="2"/>
        <v>784.1</v>
      </c>
      <c r="R42" s="141">
        <f t="shared" si="3"/>
        <v>1077.29</v>
      </c>
      <c r="S42" s="207">
        <f t="shared" si="4"/>
        <v>2645.49</v>
      </c>
    </row>
    <row r="43" ht="24.0" customHeight="1">
      <c r="A43" s="63"/>
      <c r="B43" s="63"/>
      <c r="C43" s="63"/>
      <c r="D43" s="208">
        <v>1.0</v>
      </c>
      <c r="E43" s="209" t="s">
        <v>37</v>
      </c>
      <c r="F43" s="191">
        <v>552.59</v>
      </c>
      <c r="G43" s="210">
        <v>1476.0</v>
      </c>
      <c r="H43" s="211">
        <v>1989.32</v>
      </c>
      <c r="I43" s="211">
        <v>751.52</v>
      </c>
      <c r="J43" s="211">
        <v>1657.77</v>
      </c>
      <c r="K43" s="263">
        <v>850.0</v>
      </c>
      <c r="L43" s="212"/>
      <c r="M43" s="212"/>
      <c r="N43" s="213"/>
      <c r="O43" s="214"/>
      <c r="P43" s="215">
        <f t="shared" si="1"/>
        <v>1212.87</v>
      </c>
      <c r="Q43" s="216">
        <f t="shared" si="2"/>
        <v>574.55</v>
      </c>
      <c r="R43" s="217">
        <f t="shared" si="3"/>
        <v>638.32</v>
      </c>
      <c r="S43" s="218">
        <f t="shared" si="4"/>
        <v>1787.42</v>
      </c>
    </row>
    <row r="44" ht="24.0" customHeight="1">
      <c r="A44" s="63"/>
      <c r="B44" s="99"/>
      <c r="C44" s="99"/>
      <c r="D44" s="219">
        <v>1.0</v>
      </c>
      <c r="E44" s="220" t="s">
        <v>38</v>
      </c>
      <c r="F44" s="152">
        <v>295.84</v>
      </c>
      <c r="G44" s="221">
        <v>930.0</v>
      </c>
      <c r="H44" s="222">
        <v>887.45</v>
      </c>
      <c r="I44" s="223">
        <v>450.0</v>
      </c>
      <c r="J44" s="222">
        <v>739.59</v>
      </c>
      <c r="K44" s="265">
        <v>550.0</v>
      </c>
      <c r="L44" s="154"/>
      <c r="M44" s="154"/>
      <c r="N44" s="156"/>
      <c r="O44" s="157"/>
      <c r="P44" s="158">
        <f t="shared" si="1"/>
        <v>642.15</v>
      </c>
      <c r="Q44" s="224">
        <f t="shared" si="2"/>
        <v>252.14</v>
      </c>
      <c r="R44" s="160">
        <f t="shared" si="3"/>
        <v>390.01</v>
      </c>
      <c r="S44" s="225">
        <f t="shared" si="4"/>
        <v>894.29</v>
      </c>
    </row>
    <row r="45" ht="24.0" customHeight="1">
      <c r="A45" s="63"/>
      <c r="B45" s="226">
        <v>118.0</v>
      </c>
      <c r="C45" s="227" t="s">
        <v>174</v>
      </c>
      <c r="D45" s="228">
        <v>5.0</v>
      </c>
      <c r="E45" s="229" t="s">
        <v>35</v>
      </c>
      <c r="F45" s="230">
        <v>3763.31</v>
      </c>
      <c r="G45" s="192">
        <v>3700.0</v>
      </c>
      <c r="H45" s="193">
        <v>7526.62</v>
      </c>
      <c r="I45" s="194">
        <v>3500.0</v>
      </c>
      <c r="J45" s="194">
        <v>6272.19</v>
      </c>
      <c r="K45" s="263">
        <v>1950.0</v>
      </c>
      <c r="L45" s="194">
        <v>3679.68</v>
      </c>
      <c r="M45" s="250">
        <f>1.28409*L45</f>
        <v>4725.040291</v>
      </c>
      <c r="N45" s="195">
        <v>777.08</v>
      </c>
      <c r="O45" s="196"/>
      <c r="P45" s="197">
        <f t="shared" si="1"/>
        <v>3988.21</v>
      </c>
      <c r="Q45" s="198">
        <f t="shared" si="2"/>
        <v>2037.54</v>
      </c>
      <c r="R45" s="199">
        <f t="shared" si="3"/>
        <v>1950.67</v>
      </c>
      <c r="S45" s="200">
        <f t="shared" si="4"/>
        <v>6025.75</v>
      </c>
    </row>
    <row r="46" ht="24.0" customHeight="1">
      <c r="A46" s="63"/>
      <c r="B46" s="63"/>
      <c r="C46" s="63"/>
      <c r="D46" s="201">
        <v>1.0</v>
      </c>
      <c r="E46" s="137" t="s">
        <v>36</v>
      </c>
      <c r="F46" s="139">
        <v>4599.61</v>
      </c>
      <c r="G46" s="202">
        <v>3330.0</v>
      </c>
      <c r="H46" s="203">
        <v>7526.62</v>
      </c>
      <c r="I46" s="204">
        <v>1750.0</v>
      </c>
      <c r="J46" s="204">
        <v>6272.19</v>
      </c>
      <c r="K46" s="264">
        <v>2242.5</v>
      </c>
      <c r="L46" s="140"/>
      <c r="M46" s="140"/>
      <c r="N46" s="205">
        <v>667.5</v>
      </c>
      <c r="O46" s="143"/>
      <c r="P46" s="144">
        <f t="shared" si="1"/>
        <v>3769.77</v>
      </c>
      <c r="Q46" s="206">
        <f t="shared" si="2"/>
        <v>2493.13</v>
      </c>
      <c r="R46" s="141">
        <f t="shared" si="3"/>
        <v>1276.64</v>
      </c>
      <c r="S46" s="207">
        <f t="shared" si="4"/>
        <v>6262.9</v>
      </c>
    </row>
    <row r="47" ht="24.0" customHeight="1">
      <c r="A47" s="63"/>
      <c r="B47" s="63"/>
      <c r="C47" s="63"/>
      <c r="D47" s="208">
        <v>1.0</v>
      </c>
      <c r="E47" s="209" t="s">
        <v>37</v>
      </c>
      <c r="F47" s="191">
        <v>311.81</v>
      </c>
      <c r="G47" s="210">
        <v>1116.0</v>
      </c>
      <c r="H47" s="211">
        <v>1122.51</v>
      </c>
      <c r="I47" s="211">
        <v>580.0</v>
      </c>
      <c r="J47" s="211">
        <v>935.43</v>
      </c>
      <c r="K47" s="263">
        <v>550.0</v>
      </c>
      <c r="L47" s="212"/>
      <c r="M47" s="212"/>
      <c r="N47" s="213"/>
      <c r="O47" s="214"/>
      <c r="P47" s="215">
        <f t="shared" si="1"/>
        <v>769.29</v>
      </c>
      <c r="Q47" s="216">
        <f t="shared" si="2"/>
        <v>336.39</v>
      </c>
      <c r="R47" s="217">
        <f t="shared" si="3"/>
        <v>432.9</v>
      </c>
      <c r="S47" s="218">
        <f t="shared" si="4"/>
        <v>1105.68</v>
      </c>
    </row>
    <row r="48" ht="24.0" customHeight="1">
      <c r="A48" s="63"/>
      <c r="B48" s="99"/>
      <c r="C48" s="99"/>
      <c r="D48" s="219">
        <v>1.0</v>
      </c>
      <c r="E48" s="220" t="s">
        <v>38</v>
      </c>
      <c r="F48" s="152">
        <v>2134.7</v>
      </c>
      <c r="G48" s="221">
        <v>3276.0</v>
      </c>
      <c r="H48" s="222">
        <v>6404.05</v>
      </c>
      <c r="I48" s="223">
        <v>2490.49</v>
      </c>
      <c r="J48" s="222">
        <v>5336.76</v>
      </c>
      <c r="K48" s="265">
        <v>850.0</v>
      </c>
      <c r="L48" s="154"/>
      <c r="M48" s="154"/>
      <c r="N48" s="156"/>
      <c r="O48" s="157"/>
      <c r="P48" s="158">
        <f t="shared" si="1"/>
        <v>3415.33</v>
      </c>
      <c r="Q48" s="224">
        <f t="shared" si="2"/>
        <v>2084.23</v>
      </c>
      <c r="R48" s="160">
        <f t="shared" si="3"/>
        <v>1331.1</v>
      </c>
      <c r="S48" s="225">
        <f t="shared" si="4"/>
        <v>5499.56</v>
      </c>
    </row>
    <row r="49" ht="24.0" customHeight="1">
      <c r="A49" s="63"/>
      <c r="B49" s="226">
        <v>119.0</v>
      </c>
      <c r="C49" s="227" t="s">
        <v>175</v>
      </c>
      <c r="D49" s="228">
        <v>5.0</v>
      </c>
      <c r="E49" s="229" t="s">
        <v>35</v>
      </c>
      <c r="F49" s="230">
        <v>789.22</v>
      </c>
      <c r="G49" s="192">
        <v>1800.0</v>
      </c>
      <c r="H49" s="193">
        <v>1578.43</v>
      </c>
      <c r="I49" s="194">
        <v>580.0</v>
      </c>
      <c r="J49" s="194">
        <v>1315.37</v>
      </c>
      <c r="K49" s="263">
        <v>1100.0</v>
      </c>
      <c r="L49" s="194">
        <v>771.68</v>
      </c>
      <c r="M49" s="250">
        <f>1.28409*L49</f>
        <v>990.9065712</v>
      </c>
      <c r="N49" s="195">
        <v>777.08</v>
      </c>
      <c r="O49" s="196"/>
      <c r="P49" s="197">
        <f t="shared" si="1"/>
        <v>1078.08</v>
      </c>
      <c r="Q49" s="198">
        <f t="shared" si="2"/>
        <v>411.08</v>
      </c>
      <c r="R49" s="199">
        <f t="shared" si="3"/>
        <v>667</v>
      </c>
      <c r="S49" s="200">
        <f t="shared" si="4"/>
        <v>1489.16</v>
      </c>
    </row>
    <row r="50" ht="24.0" customHeight="1">
      <c r="A50" s="63"/>
      <c r="B50" s="63"/>
      <c r="C50" s="63"/>
      <c r="D50" s="201">
        <v>1.0</v>
      </c>
      <c r="E50" s="137" t="s">
        <v>36</v>
      </c>
      <c r="F50" s="139">
        <v>964.6</v>
      </c>
      <c r="G50" s="202">
        <v>1620.0</v>
      </c>
      <c r="H50" s="203">
        <v>1578.43</v>
      </c>
      <c r="I50" s="204">
        <v>350.0</v>
      </c>
      <c r="J50" s="204">
        <v>1315.37</v>
      </c>
      <c r="K50" s="264">
        <v>1265.0</v>
      </c>
      <c r="L50" s="140"/>
      <c r="M50" s="140"/>
      <c r="N50" s="205">
        <v>667.5</v>
      </c>
      <c r="O50" s="143"/>
      <c r="P50" s="144">
        <f t="shared" si="1"/>
        <v>1108.7</v>
      </c>
      <c r="Q50" s="206">
        <f t="shared" si="2"/>
        <v>472.63</v>
      </c>
      <c r="R50" s="141">
        <f t="shared" si="3"/>
        <v>636.07</v>
      </c>
      <c r="S50" s="207">
        <f t="shared" si="4"/>
        <v>1581.33</v>
      </c>
    </row>
    <row r="51" ht="24.0" customHeight="1">
      <c r="A51" s="63"/>
      <c r="B51" s="63"/>
      <c r="C51" s="63"/>
      <c r="D51" s="208">
        <v>1.0</v>
      </c>
      <c r="E51" s="209" t="s">
        <v>37</v>
      </c>
      <c r="F51" s="191">
        <v>284.99</v>
      </c>
      <c r="G51" s="210">
        <v>1116.0</v>
      </c>
      <c r="H51" s="211">
        <v>1025.96</v>
      </c>
      <c r="I51" s="211">
        <v>580.0</v>
      </c>
      <c r="J51" s="211">
        <v>854.97</v>
      </c>
      <c r="K51" s="263">
        <v>550.0</v>
      </c>
      <c r="L51" s="212"/>
      <c r="M51" s="212"/>
      <c r="N51" s="213"/>
      <c r="O51" s="214"/>
      <c r="P51" s="215">
        <f t="shared" si="1"/>
        <v>735.32</v>
      </c>
      <c r="Q51" s="216">
        <f t="shared" si="2"/>
        <v>317.8</v>
      </c>
      <c r="R51" s="217">
        <f t="shared" si="3"/>
        <v>417.52</v>
      </c>
      <c r="S51" s="218">
        <f t="shared" si="4"/>
        <v>1053.12</v>
      </c>
    </row>
    <row r="52" ht="24.0" customHeight="1">
      <c r="A52" s="63"/>
      <c r="B52" s="99"/>
      <c r="C52" s="99"/>
      <c r="D52" s="219">
        <v>1.0</v>
      </c>
      <c r="E52" s="220" t="s">
        <v>38</v>
      </c>
      <c r="F52" s="152">
        <v>184.16</v>
      </c>
      <c r="G52" s="221">
        <v>930.0</v>
      </c>
      <c r="H52" s="222">
        <v>674.98</v>
      </c>
      <c r="I52" s="223">
        <v>350.0</v>
      </c>
      <c r="J52" s="222">
        <v>460.4</v>
      </c>
      <c r="K52" s="265">
        <v>400.0</v>
      </c>
      <c r="L52" s="154"/>
      <c r="M52" s="154"/>
      <c r="N52" s="156"/>
      <c r="O52" s="157"/>
      <c r="P52" s="158">
        <f t="shared" si="1"/>
        <v>499.92</v>
      </c>
      <c r="Q52" s="224">
        <f t="shared" si="2"/>
        <v>264.33</v>
      </c>
      <c r="R52" s="160">
        <f t="shared" si="3"/>
        <v>235.59</v>
      </c>
      <c r="S52" s="225">
        <f t="shared" si="4"/>
        <v>764.25</v>
      </c>
    </row>
    <row r="53" ht="24.0" customHeight="1">
      <c r="A53" s="63"/>
      <c r="B53" s="226">
        <v>120.0</v>
      </c>
      <c r="C53" s="227" t="s">
        <v>176</v>
      </c>
      <c r="D53" s="228">
        <v>5.0</v>
      </c>
      <c r="E53" s="229" t="s">
        <v>35</v>
      </c>
      <c r="F53" s="230">
        <v>2493.0</v>
      </c>
      <c r="G53" s="192">
        <v>3150.0</v>
      </c>
      <c r="H53" s="193">
        <v>4986.0</v>
      </c>
      <c r="I53" s="194">
        <v>3400.0</v>
      </c>
      <c r="J53" s="194">
        <v>4155.0</v>
      </c>
      <c r="K53" s="260"/>
      <c r="L53" s="194">
        <v>2437.6</v>
      </c>
      <c r="M53" s="250">
        <f>1.28409*L53</f>
        <v>3130.097784</v>
      </c>
      <c r="N53" s="195">
        <v>777.08</v>
      </c>
      <c r="O53" s="196"/>
      <c r="P53" s="197">
        <f t="shared" si="1"/>
        <v>3066.1</v>
      </c>
      <c r="Q53" s="198">
        <f t="shared" si="2"/>
        <v>1251.14</v>
      </c>
      <c r="R53" s="199">
        <f t="shared" si="3"/>
        <v>1814.96</v>
      </c>
      <c r="S53" s="200">
        <f t="shared" si="4"/>
        <v>4317.24</v>
      </c>
    </row>
    <row r="54" ht="24.0" customHeight="1">
      <c r="A54" s="63"/>
      <c r="B54" s="63"/>
      <c r="C54" s="63"/>
      <c r="D54" s="201">
        <v>1.0</v>
      </c>
      <c r="E54" s="137" t="s">
        <v>36</v>
      </c>
      <c r="F54" s="139">
        <v>3047.0</v>
      </c>
      <c r="G54" s="202">
        <v>2835.0</v>
      </c>
      <c r="H54" s="203">
        <v>4986.0</v>
      </c>
      <c r="I54" s="204">
        <v>1700.0</v>
      </c>
      <c r="J54" s="204">
        <v>4155.0</v>
      </c>
      <c r="K54" s="261"/>
      <c r="L54" s="140"/>
      <c r="M54" s="140"/>
      <c r="N54" s="205">
        <v>667.5</v>
      </c>
      <c r="O54" s="143"/>
      <c r="P54" s="144">
        <f t="shared" si="1"/>
        <v>2898.42</v>
      </c>
      <c r="Q54" s="206">
        <f t="shared" si="2"/>
        <v>1573.3</v>
      </c>
      <c r="R54" s="141">
        <f t="shared" si="3"/>
        <v>1325.12</v>
      </c>
      <c r="S54" s="207">
        <f t="shared" si="4"/>
        <v>4471.72</v>
      </c>
    </row>
    <row r="55" ht="24.0" customHeight="1">
      <c r="A55" s="63"/>
      <c r="B55" s="63"/>
      <c r="C55" s="63"/>
      <c r="D55" s="208">
        <v>1.0</v>
      </c>
      <c r="E55" s="209" t="s">
        <v>37</v>
      </c>
      <c r="F55" s="191">
        <v>764.55</v>
      </c>
      <c r="G55" s="210">
        <v>1836.0</v>
      </c>
      <c r="H55" s="211">
        <v>2752.38</v>
      </c>
      <c r="I55" s="211">
        <v>1039.79</v>
      </c>
      <c r="J55" s="211">
        <v>2293.65</v>
      </c>
      <c r="K55" s="260"/>
      <c r="L55" s="212"/>
      <c r="M55" s="212"/>
      <c r="N55" s="213"/>
      <c r="O55" s="214"/>
      <c r="P55" s="215">
        <f t="shared" si="1"/>
        <v>1737.27</v>
      </c>
      <c r="Q55" s="216">
        <f t="shared" si="2"/>
        <v>834.03</v>
      </c>
      <c r="R55" s="217">
        <f t="shared" si="3"/>
        <v>903.24</v>
      </c>
      <c r="S55" s="218">
        <f t="shared" si="4"/>
        <v>2571.3</v>
      </c>
    </row>
    <row r="56" ht="24.0" customHeight="1">
      <c r="A56" s="63"/>
      <c r="B56" s="99"/>
      <c r="C56" s="99"/>
      <c r="D56" s="219">
        <v>1.0</v>
      </c>
      <c r="E56" s="220" t="s">
        <v>38</v>
      </c>
      <c r="F56" s="152">
        <v>744.54</v>
      </c>
      <c r="G56" s="221">
        <v>1476.0</v>
      </c>
      <c r="H56" s="222">
        <v>2233.62</v>
      </c>
      <c r="I56" s="223">
        <v>868.63</v>
      </c>
      <c r="J56" s="222">
        <v>1861.35</v>
      </c>
      <c r="K56" s="262"/>
      <c r="L56" s="154"/>
      <c r="M56" s="154"/>
      <c r="N56" s="156"/>
      <c r="O56" s="157"/>
      <c r="P56" s="158">
        <f t="shared" si="1"/>
        <v>1436.83</v>
      </c>
      <c r="Q56" s="224">
        <f t="shared" si="2"/>
        <v>636.15</v>
      </c>
      <c r="R56" s="160">
        <f t="shared" si="3"/>
        <v>800.68</v>
      </c>
      <c r="S56" s="225">
        <f t="shared" si="4"/>
        <v>2072.98</v>
      </c>
    </row>
    <row r="57" ht="24.0" customHeight="1">
      <c r="A57" s="63"/>
      <c r="B57" s="226">
        <v>121.0</v>
      </c>
      <c r="C57" s="227" t="s">
        <v>177</v>
      </c>
      <c r="D57" s="228">
        <v>5.0</v>
      </c>
      <c r="E57" s="229" t="s">
        <v>35</v>
      </c>
      <c r="F57" s="230">
        <v>758.38</v>
      </c>
      <c r="G57" s="192">
        <v>1800.0</v>
      </c>
      <c r="H57" s="193">
        <v>1516.75</v>
      </c>
      <c r="I57" s="194">
        <v>2200.0</v>
      </c>
      <c r="J57" s="194">
        <v>1263.96</v>
      </c>
      <c r="K57" s="260"/>
      <c r="L57" s="194">
        <v>741.52</v>
      </c>
      <c r="M57" s="250">
        <f>1.28409*L57</f>
        <v>952.1784168</v>
      </c>
      <c r="N57" s="195">
        <v>777.08</v>
      </c>
      <c r="O57" s="196"/>
      <c r="P57" s="197">
        <f t="shared" si="1"/>
        <v>1251.23</v>
      </c>
      <c r="Q57" s="198">
        <f t="shared" si="2"/>
        <v>546.28</v>
      </c>
      <c r="R57" s="199">
        <f t="shared" si="3"/>
        <v>704.95</v>
      </c>
      <c r="S57" s="200">
        <f t="shared" si="4"/>
        <v>1797.51</v>
      </c>
    </row>
    <row r="58" ht="24.0" customHeight="1">
      <c r="A58" s="63"/>
      <c r="B58" s="63"/>
      <c r="C58" s="63"/>
      <c r="D58" s="201">
        <v>1.0</v>
      </c>
      <c r="E58" s="137" t="s">
        <v>36</v>
      </c>
      <c r="F58" s="139">
        <v>926.9</v>
      </c>
      <c r="G58" s="202">
        <v>1620.0</v>
      </c>
      <c r="H58" s="203">
        <v>1516.75</v>
      </c>
      <c r="I58" s="204">
        <v>1100.0</v>
      </c>
      <c r="J58" s="204">
        <v>1263.96</v>
      </c>
      <c r="K58" s="261"/>
      <c r="L58" s="140"/>
      <c r="M58" s="140"/>
      <c r="N58" s="205">
        <v>667.5</v>
      </c>
      <c r="O58" s="143"/>
      <c r="P58" s="144">
        <f t="shared" si="1"/>
        <v>1182.52</v>
      </c>
      <c r="Q58" s="206">
        <f t="shared" si="2"/>
        <v>359.76</v>
      </c>
      <c r="R58" s="141">
        <f t="shared" si="3"/>
        <v>822.76</v>
      </c>
      <c r="S58" s="207">
        <f t="shared" si="4"/>
        <v>1542.28</v>
      </c>
    </row>
    <row r="59" ht="24.0" customHeight="1">
      <c r="A59" s="63"/>
      <c r="B59" s="63"/>
      <c r="C59" s="63"/>
      <c r="D59" s="208">
        <v>1.0</v>
      </c>
      <c r="E59" s="209" t="s">
        <v>37</v>
      </c>
      <c r="F59" s="191">
        <v>411.41</v>
      </c>
      <c r="G59" s="210">
        <v>1116.0</v>
      </c>
      <c r="H59" s="211">
        <v>1481.05</v>
      </c>
      <c r="I59" s="211">
        <v>650.0</v>
      </c>
      <c r="J59" s="211">
        <v>1234.22</v>
      </c>
      <c r="K59" s="260"/>
      <c r="L59" s="212"/>
      <c r="M59" s="212"/>
      <c r="N59" s="213"/>
      <c r="O59" s="214"/>
      <c r="P59" s="215">
        <f t="shared" si="1"/>
        <v>978.54</v>
      </c>
      <c r="Q59" s="216">
        <f t="shared" si="2"/>
        <v>437.71</v>
      </c>
      <c r="R59" s="217">
        <f t="shared" si="3"/>
        <v>540.83</v>
      </c>
      <c r="S59" s="218">
        <f t="shared" si="4"/>
        <v>1416.25</v>
      </c>
    </row>
    <row r="60" ht="24.0" customHeight="1">
      <c r="A60" s="63"/>
      <c r="B60" s="99"/>
      <c r="C60" s="99"/>
      <c r="D60" s="219">
        <v>1.0</v>
      </c>
      <c r="E60" s="220" t="s">
        <v>38</v>
      </c>
      <c r="F60" s="152">
        <v>11.9</v>
      </c>
      <c r="G60" s="221">
        <v>930.0</v>
      </c>
      <c r="H60" s="222">
        <v>786.56</v>
      </c>
      <c r="I60" s="223">
        <v>250.0</v>
      </c>
      <c r="J60" s="222">
        <v>400.0</v>
      </c>
      <c r="K60" s="262"/>
      <c r="L60" s="154"/>
      <c r="M60" s="154"/>
      <c r="N60" s="156"/>
      <c r="O60" s="157"/>
      <c r="P60" s="158">
        <f t="shared" si="1"/>
        <v>475.69</v>
      </c>
      <c r="Q60" s="224">
        <f t="shared" si="2"/>
        <v>379.08</v>
      </c>
      <c r="R60" s="160">
        <f t="shared" si="3"/>
        <v>96.61</v>
      </c>
      <c r="S60" s="225">
        <f t="shared" si="4"/>
        <v>854.77</v>
      </c>
    </row>
    <row r="61" ht="24.0" customHeight="1">
      <c r="A61" s="63"/>
      <c r="B61" s="226">
        <v>122.0</v>
      </c>
      <c r="C61" s="227" t="s">
        <v>178</v>
      </c>
      <c r="D61" s="228">
        <v>5.0</v>
      </c>
      <c r="E61" s="229" t="s">
        <v>35</v>
      </c>
      <c r="F61" s="230">
        <v>1048.84</v>
      </c>
      <c r="G61" s="192">
        <v>2350.0</v>
      </c>
      <c r="H61" s="193">
        <v>2097.68</v>
      </c>
      <c r="I61" s="194">
        <v>1900.0</v>
      </c>
      <c r="J61" s="194">
        <v>1748.07</v>
      </c>
      <c r="K61" s="260"/>
      <c r="L61" s="194">
        <v>1025.53</v>
      </c>
      <c r="M61" s="250">
        <f>1.28409*L61</f>
        <v>1316.872818</v>
      </c>
      <c r="N61" s="195">
        <v>777.08</v>
      </c>
      <c r="O61" s="196"/>
      <c r="P61" s="197">
        <f t="shared" si="1"/>
        <v>1533.01</v>
      </c>
      <c r="Q61" s="198">
        <f t="shared" si="2"/>
        <v>570.38</v>
      </c>
      <c r="R61" s="199">
        <f t="shared" si="3"/>
        <v>962.63</v>
      </c>
      <c r="S61" s="200">
        <f t="shared" si="4"/>
        <v>2103.39</v>
      </c>
    </row>
    <row r="62" ht="24.0" customHeight="1">
      <c r="A62" s="63"/>
      <c r="B62" s="63"/>
      <c r="C62" s="63"/>
      <c r="D62" s="201">
        <v>1.0</v>
      </c>
      <c r="E62" s="137" t="s">
        <v>36</v>
      </c>
      <c r="F62" s="139">
        <v>1281.92</v>
      </c>
      <c r="G62" s="202">
        <v>2115.0</v>
      </c>
      <c r="H62" s="203">
        <v>2097.68</v>
      </c>
      <c r="I62" s="204">
        <v>950.0</v>
      </c>
      <c r="J62" s="204">
        <v>1748.07</v>
      </c>
      <c r="K62" s="261"/>
      <c r="L62" s="140"/>
      <c r="M62" s="140"/>
      <c r="N62" s="205">
        <v>667.5</v>
      </c>
      <c r="O62" s="143"/>
      <c r="P62" s="144">
        <f t="shared" si="1"/>
        <v>1476.7</v>
      </c>
      <c r="Q62" s="206">
        <f t="shared" si="2"/>
        <v>606.11</v>
      </c>
      <c r="R62" s="141">
        <f t="shared" si="3"/>
        <v>870.59</v>
      </c>
      <c r="S62" s="207">
        <f t="shared" si="4"/>
        <v>2082.81</v>
      </c>
    </row>
    <row r="63" ht="24.0" customHeight="1">
      <c r="A63" s="63"/>
      <c r="B63" s="63"/>
      <c r="C63" s="63"/>
      <c r="D63" s="208">
        <v>1.0</v>
      </c>
      <c r="E63" s="209" t="s">
        <v>37</v>
      </c>
      <c r="F63" s="191">
        <v>357.5</v>
      </c>
      <c r="G63" s="210">
        <v>1116.0</v>
      </c>
      <c r="H63" s="211">
        <v>1287.0</v>
      </c>
      <c r="I63" s="211">
        <v>650.0</v>
      </c>
      <c r="J63" s="211">
        <v>1072.5</v>
      </c>
      <c r="K63" s="260"/>
      <c r="L63" s="212"/>
      <c r="M63" s="212"/>
      <c r="N63" s="213"/>
      <c r="O63" s="214"/>
      <c r="P63" s="215">
        <f t="shared" si="1"/>
        <v>896.6</v>
      </c>
      <c r="Q63" s="216">
        <f t="shared" si="2"/>
        <v>381.75</v>
      </c>
      <c r="R63" s="217">
        <f t="shared" si="3"/>
        <v>514.85</v>
      </c>
      <c r="S63" s="218">
        <f t="shared" si="4"/>
        <v>1278.35</v>
      </c>
    </row>
    <row r="64" ht="24.0" customHeight="1">
      <c r="A64" s="63"/>
      <c r="B64" s="99"/>
      <c r="C64" s="99"/>
      <c r="D64" s="219">
        <v>1.0</v>
      </c>
      <c r="E64" s="220" t="s">
        <v>38</v>
      </c>
      <c r="F64" s="152">
        <v>270.23</v>
      </c>
      <c r="G64" s="221">
        <v>930.0</v>
      </c>
      <c r="H64" s="222">
        <v>810.68</v>
      </c>
      <c r="I64" s="223">
        <v>450.0</v>
      </c>
      <c r="J64" s="222">
        <v>675.57</v>
      </c>
      <c r="K64" s="262"/>
      <c r="L64" s="154"/>
      <c r="M64" s="154"/>
      <c r="N64" s="156"/>
      <c r="O64" s="157"/>
      <c r="P64" s="158">
        <f t="shared" si="1"/>
        <v>627.3</v>
      </c>
      <c r="Q64" s="224">
        <f t="shared" si="2"/>
        <v>267.64</v>
      </c>
      <c r="R64" s="160">
        <f t="shared" si="3"/>
        <v>359.66</v>
      </c>
      <c r="S64" s="225">
        <f t="shared" si="4"/>
        <v>894.94</v>
      </c>
    </row>
    <row r="65" ht="24.0" customHeight="1">
      <c r="A65" s="63"/>
      <c r="B65" s="226">
        <v>123.0</v>
      </c>
      <c r="C65" s="227" t="s">
        <v>179</v>
      </c>
      <c r="D65" s="228">
        <v>5.0</v>
      </c>
      <c r="E65" s="229" t="s">
        <v>35</v>
      </c>
      <c r="F65" s="230">
        <v>766.94</v>
      </c>
      <c r="G65" s="192">
        <v>1800.0</v>
      </c>
      <c r="H65" s="193">
        <v>1533.87</v>
      </c>
      <c r="I65" s="194">
        <v>2200.0</v>
      </c>
      <c r="J65" s="194">
        <v>1278.23</v>
      </c>
      <c r="K65" s="260"/>
      <c r="L65" s="194">
        <v>749.89</v>
      </c>
      <c r="M65" s="250">
        <f>1.28409*L65</f>
        <v>962.9262501</v>
      </c>
      <c r="N65" s="195">
        <v>777.08</v>
      </c>
      <c r="O65" s="196"/>
      <c r="P65" s="197">
        <f t="shared" si="1"/>
        <v>1258.62</v>
      </c>
      <c r="Q65" s="198">
        <f t="shared" si="2"/>
        <v>544.49</v>
      </c>
      <c r="R65" s="199">
        <f t="shared" si="3"/>
        <v>714.13</v>
      </c>
      <c r="S65" s="200">
        <f t="shared" si="4"/>
        <v>1803.11</v>
      </c>
    </row>
    <row r="66" ht="24.0" customHeight="1">
      <c r="A66" s="63"/>
      <c r="B66" s="63"/>
      <c r="C66" s="63"/>
      <c r="D66" s="201">
        <v>1.0</v>
      </c>
      <c r="E66" s="137" t="s">
        <v>36</v>
      </c>
      <c r="F66" s="139">
        <v>937.37</v>
      </c>
      <c r="G66" s="202">
        <v>1620.0</v>
      </c>
      <c r="H66" s="203">
        <v>1533.87</v>
      </c>
      <c r="I66" s="204">
        <v>1100.0</v>
      </c>
      <c r="J66" s="204">
        <v>1278.23</v>
      </c>
      <c r="K66" s="261"/>
      <c r="L66" s="140"/>
      <c r="M66" s="140"/>
      <c r="N66" s="205">
        <v>667.5</v>
      </c>
      <c r="O66" s="143"/>
      <c r="P66" s="144">
        <f t="shared" si="1"/>
        <v>1189.5</v>
      </c>
      <c r="Q66" s="206">
        <f t="shared" si="2"/>
        <v>362.18</v>
      </c>
      <c r="R66" s="141">
        <f t="shared" si="3"/>
        <v>827.32</v>
      </c>
      <c r="S66" s="207">
        <f t="shared" si="4"/>
        <v>1551.68</v>
      </c>
    </row>
    <row r="67" ht="24.0" customHeight="1">
      <c r="A67" s="63"/>
      <c r="B67" s="63"/>
      <c r="C67" s="63"/>
      <c r="D67" s="208">
        <v>1.0</v>
      </c>
      <c r="E67" s="209" t="s">
        <v>37</v>
      </c>
      <c r="F67" s="191">
        <v>383.73</v>
      </c>
      <c r="G67" s="210">
        <v>1116.0</v>
      </c>
      <c r="H67" s="211">
        <v>1381.41</v>
      </c>
      <c r="I67" s="211">
        <v>650.0</v>
      </c>
      <c r="J67" s="211">
        <v>1151.18</v>
      </c>
      <c r="K67" s="260"/>
      <c r="L67" s="212"/>
      <c r="M67" s="212"/>
      <c r="N67" s="213"/>
      <c r="O67" s="214"/>
      <c r="P67" s="215">
        <f t="shared" si="1"/>
        <v>936.46</v>
      </c>
      <c r="Q67" s="216">
        <f t="shared" si="2"/>
        <v>407.4</v>
      </c>
      <c r="R67" s="217">
        <f t="shared" si="3"/>
        <v>529.06</v>
      </c>
      <c r="S67" s="218">
        <f t="shared" si="4"/>
        <v>1343.86</v>
      </c>
    </row>
    <row r="68" ht="24.0" customHeight="1">
      <c r="A68" s="99"/>
      <c r="B68" s="99"/>
      <c r="C68" s="99"/>
      <c r="D68" s="219">
        <v>1.0</v>
      </c>
      <c r="E68" s="220" t="s">
        <v>38</v>
      </c>
      <c r="F68" s="152">
        <v>50.82</v>
      </c>
      <c r="G68" s="221">
        <v>930.0</v>
      </c>
      <c r="H68" s="222">
        <v>785.45</v>
      </c>
      <c r="I68" s="223">
        <v>280.0</v>
      </c>
      <c r="J68" s="222">
        <v>400.0</v>
      </c>
      <c r="K68" s="262"/>
      <c r="L68" s="154"/>
      <c r="M68" s="154"/>
      <c r="N68" s="156"/>
      <c r="O68" s="157"/>
      <c r="P68" s="158">
        <f t="shared" si="1"/>
        <v>489.25</v>
      </c>
      <c r="Q68" s="224">
        <f t="shared" si="2"/>
        <v>362.62</v>
      </c>
      <c r="R68" s="160">
        <f t="shared" si="3"/>
        <v>126.63</v>
      </c>
      <c r="S68" s="225">
        <f t="shared" si="4"/>
        <v>851.87</v>
      </c>
    </row>
    <row r="69" ht="13.5" customHeight="1">
      <c r="A69" s="100"/>
      <c r="B69" s="101"/>
      <c r="C69" s="102"/>
      <c r="D69" s="110"/>
      <c r="E69" s="110"/>
      <c r="F69" s="231"/>
      <c r="G69" s="232"/>
      <c r="H69" s="100"/>
      <c r="I69" s="100"/>
      <c r="J69" s="231"/>
      <c r="K69" s="254"/>
      <c r="L69" s="232"/>
      <c r="M69" s="100"/>
      <c r="N69" s="100"/>
      <c r="O69" s="100"/>
      <c r="P69" s="100"/>
      <c r="Q69" s="100"/>
      <c r="R69" s="100"/>
      <c r="S69" s="100"/>
    </row>
    <row r="70" ht="13.5" customHeight="1">
      <c r="B70" s="108"/>
      <c r="C70" s="109"/>
      <c r="D70" s="110"/>
      <c r="E70" s="110"/>
      <c r="G70" s="112"/>
      <c r="K70" s="266"/>
      <c r="L70" s="112"/>
    </row>
    <row r="71" ht="25.5" customHeight="1">
      <c r="A71" s="113" t="s">
        <v>15</v>
      </c>
      <c r="B71" s="114" t="s">
        <v>16</v>
      </c>
      <c r="C71" s="115" t="s">
        <v>17</v>
      </c>
      <c r="D71" s="233" t="s">
        <v>18</v>
      </c>
      <c r="E71" s="117" t="s">
        <v>19</v>
      </c>
      <c r="F71" s="116" t="s">
        <v>20</v>
      </c>
      <c r="G71" s="116" t="s">
        <v>21</v>
      </c>
      <c r="H71" s="116" t="s">
        <v>22</v>
      </c>
      <c r="I71" s="116" t="s">
        <v>23</v>
      </c>
      <c r="J71" s="116" t="s">
        <v>24</v>
      </c>
      <c r="K71" s="267" t="s">
        <v>26</v>
      </c>
      <c r="L71" s="234" t="s">
        <v>27</v>
      </c>
      <c r="M71" s="235" t="s">
        <v>28</v>
      </c>
      <c r="N71" s="119" t="s">
        <v>29</v>
      </c>
      <c r="O71" s="114" t="s">
        <v>89</v>
      </c>
      <c r="P71" s="120" t="s">
        <v>72</v>
      </c>
      <c r="Q71" s="121"/>
      <c r="R71" s="122" t="s">
        <v>73</v>
      </c>
      <c r="S71" s="4"/>
    </row>
    <row r="72" ht="24.0" customHeight="1">
      <c r="A72" s="226">
        <v>8.0</v>
      </c>
      <c r="B72" s="226">
        <f t="shared" ref="B72:E72" si="5">B5</f>
        <v>108</v>
      </c>
      <c r="C72" s="236" t="str">
        <f t="shared" si="5"/>
        <v>Avaré
Rua Amaral Pacheco nº 1120</v>
      </c>
      <c r="D72" s="237">
        <f t="shared" si="5"/>
        <v>5</v>
      </c>
      <c r="E72" s="127" t="str">
        <f t="shared" si="5"/>
        <v>Desinsetização Semestral</v>
      </c>
      <c r="F72" s="128">
        <f>IF('Circunscrição VIII'!F5&gt;0,IF(AND('Circunscrição VIII'!$R5&lt;='Circunscrição VIII'!F5,'Circunscrição VIII'!F5&lt;='Circunscrição VIII'!$S5),'Circunscrição VIII'!F5,"excluído*"),"")</f>
        <v>785.75</v>
      </c>
      <c r="G72" s="129">
        <f>IF('Circunscrição VIII'!G5&gt;0,IF(AND('Circunscrição VIII'!$R5&lt;='Circunscrição VIII'!G5,'Circunscrição VIII'!G5&lt;='Circunscrição VIII'!$S5),'Circunscrição VIII'!G5,"excluído*"),"")</f>
        <v>1800</v>
      </c>
      <c r="H72" s="129">
        <f>IF('Circunscrição VIII'!H5&gt;0,IF(AND('Circunscrição VIII'!$R5&lt;='Circunscrição VIII'!H5,'Circunscrição VIII'!H5&lt;='Circunscrição VIII'!$S5),'Circunscrição VIII'!H5,"excluído*"),"")</f>
        <v>1571.5</v>
      </c>
      <c r="I72" s="128" t="str">
        <f>IF('Circunscrição VIII'!I5&gt;0,IF(AND('Circunscrição VIII'!$R5&lt;='Circunscrição VIII'!I5,'Circunscrição VIII'!I5&lt;='Circunscrição VIII'!$S5),'Circunscrição VIII'!I5,"excluído*"),"")</f>
        <v>excluído*</v>
      </c>
      <c r="J72" s="128">
        <f>IF('Circunscrição VIII'!J5&gt;0,IF(AND('Circunscrição VIII'!$R5&lt;='Circunscrição VIII'!J5,'Circunscrição VIII'!J5&lt;='Circunscrição VIII'!$S5),'Circunscrição VIII'!J5,"excluído*"),"")</f>
        <v>1309.59</v>
      </c>
      <c r="K72" s="268" t="str">
        <f>IF('Circunscrição VIII'!K5&gt;0,IF(AND('Circunscrição VIII'!$R5&lt;='Circunscrição VIII'!K5,'Circunscrição VIII'!K5&lt;='Circunscrição VIII'!$S5),'Circunscrição VIII'!K5,"excluído*"),"")</f>
        <v/>
      </c>
      <c r="L72" s="130">
        <f>IF('Circunscrição VIII'!L5&gt;0,IF(AND('Circunscrição VIII'!$R5&lt;='Circunscrição VIII'!L5,'Circunscrição VIII'!L5&lt;='Circunscrição VIII'!$S5),'Circunscrição VIII'!L5,"excluído*"),"")</f>
        <v>768.29</v>
      </c>
      <c r="M72" s="131">
        <f>IF('Circunscrição VIII'!M5&gt;0,IF(AND('Circunscrição VIII'!$R5&lt;='Circunscrição VIII'!M5,'Circunscrição VIII'!M5&lt;='Circunscrição VIII'!$S5),'Circunscrição VIII'!M5,"excluído*"),"")</f>
        <v>986.5535061</v>
      </c>
      <c r="N72" s="132">
        <f>IF('Circunscrição VIII'!N5&gt;0,IF(AND('Circunscrição VIII'!$R5&lt;='Circunscrição VIII'!N5,'Circunscrição VIII'!N5&lt;='Circunscrição VIII'!$S5),'Circunscrição VIII'!N5,"excluído*"),"")</f>
        <v>777.08</v>
      </c>
      <c r="O72" s="133" t="str">
        <f>IF('Circunscrição VIII'!O5&gt;0,IF(AND('Circunscrição VIII'!$R5&lt;='Circunscrição VIII'!O5,'Circunscrição VIII'!O5&lt;='Circunscrição VIII'!$S5),'Circunscrição VIII'!O5,"excluído*"),"")</f>
        <v/>
      </c>
      <c r="P72" s="134">
        <f t="shared" ref="P72:P135" si="7">IF(SUM(F72:O72)&gt;0,ROUND(AVERAGE(F72:O72),2),"")</f>
        <v>1142.68</v>
      </c>
      <c r="R72" s="131">
        <f t="shared" ref="R72:R135" si="8">IF(P72&lt;&gt;"",P72*D72,"")</f>
        <v>5713.4</v>
      </c>
      <c r="S72" s="135"/>
    </row>
    <row r="73" ht="24.0" customHeight="1">
      <c r="A73" s="63"/>
      <c r="B73" s="63"/>
      <c r="C73" s="63"/>
      <c r="D73" s="238">
        <f t="shared" ref="D73:E73" si="6">D6</f>
        <v>1</v>
      </c>
      <c r="E73" s="137" t="str">
        <f t="shared" si="6"/>
        <v>Desinsetização Extraordinária</v>
      </c>
      <c r="F73" s="138">
        <f>IF('Circunscrição VIII'!F6&gt;0,IF(AND('Circunscrição VIII'!$R6&lt;='Circunscrição VIII'!F6,'Circunscrição VIII'!F6&lt;='Circunscrição VIII'!$S6),'Circunscrição VIII'!F6,"excluído*"),"")</f>
        <v>960.37</v>
      </c>
      <c r="G73" s="138" t="str">
        <f>IF('Circunscrição VIII'!G6&gt;0,IF(AND('Circunscrição VIII'!$R6&lt;='Circunscrição VIII'!G6,'Circunscrição VIII'!G6&lt;='Circunscrição VIII'!$S6),'Circunscrição VIII'!G6,"excluído*"),"")</f>
        <v>excluído*</v>
      </c>
      <c r="H73" s="138">
        <f>IF('Circunscrição VIII'!H6&gt;0,IF(AND('Circunscrição VIII'!$R6&lt;='Circunscrição VIII'!H6,'Circunscrição VIII'!H6&lt;='Circunscrição VIII'!$S6),'Circunscrição VIII'!H6,"excluído*"),"")</f>
        <v>1571.5</v>
      </c>
      <c r="I73" s="138">
        <f>IF('Circunscrição VIII'!I6&gt;0,IF(AND('Circunscrição VIII'!$R6&lt;='Circunscrição VIII'!I6,'Circunscrição VIII'!I6&lt;='Circunscrição VIII'!$S6),'Circunscrição VIII'!I6,"excluído*"),"")</f>
        <v>1250</v>
      </c>
      <c r="J73" s="139">
        <f>IF('Circunscrição VIII'!J6&gt;0,IF(AND('Circunscrição VIII'!$R6&lt;='Circunscrição VIII'!J6,'Circunscrição VIII'!J6&lt;='Circunscrição VIII'!$S6),'Circunscrição VIII'!J6,"excluído*"),"")</f>
        <v>1309.59</v>
      </c>
      <c r="K73" s="269" t="str">
        <f>IF('Circunscrição VIII'!K6&gt;0,IF(AND('Circunscrição VIII'!$R6&lt;='Circunscrição VIII'!K6,'Circunscrição VIII'!K6&lt;='Circunscrição VIII'!$S6),'Circunscrição VIII'!K6,"excluído*"),"")</f>
        <v/>
      </c>
      <c r="L73" s="140" t="str">
        <f>IF('Circunscrição VIII'!L6&gt;0,IF(AND('Circunscrição VIII'!$R6&lt;='Circunscrição VIII'!L6,'Circunscrição VIII'!L6&lt;='Circunscrição VIII'!$S6),'Circunscrição VIII'!L6,"excluído*"),"")</f>
        <v/>
      </c>
      <c r="M73" s="141" t="str">
        <f>IF('Circunscrição VIII'!M6&gt;0,IF(AND('Circunscrição VIII'!$R6&lt;='Circunscrição VIII'!M6,'Circunscrição VIII'!M6&lt;='Circunscrição VIII'!$S6),'Circunscrição VIII'!M6,"excluído*"),"")</f>
        <v/>
      </c>
      <c r="N73" s="142" t="str">
        <f>IF('Circunscrição VIII'!N6&gt;0,IF(AND('Circunscrição VIII'!$R6&lt;='Circunscrição VIII'!N6,'Circunscrição VIII'!N6&lt;='Circunscrição VIII'!$S6),'Circunscrição VIII'!N6,"excluído*"),"")</f>
        <v>excluído*</v>
      </c>
      <c r="O73" s="143" t="str">
        <f>IF('Circunscrição VIII'!O6&gt;0,IF(AND('Circunscrição VIII'!$R6&lt;='Circunscrição VIII'!O6,'Circunscrição VIII'!O6&lt;='Circunscrição VIII'!$S6),'Circunscrição VIII'!O6,"excluído*"),"")</f>
        <v/>
      </c>
      <c r="P73" s="144">
        <f t="shared" si="7"/>
        <v>1272.87</v>
      </c>
      <c r="R73" s="141">
        <f t="shared" si="8"/>
        <v>1272.87</v>
      </c>
      <c r="S73" s="145"/>
    </row>
    <row r="74" ht="24.0" customHeight="1">
      <c r="A74" s="63"/>
      <c r="B74" s="63"/>
      <c r="C74" s="63"/>
      <c r="D74" s="176">
        <f t="shared" ref="D74:E74" si="9">D7</f>
        <v>1</v>
      </c>
      <c r="E74" s="127" t="str">
        <f t="shared" si="9"/>
        <v>Sanitização Interna</v>
      </c>
      <c r="F74" s="128" t="str">
        <f>IF('Circunscrição VIII'!F7&gt;0,IF(AND('Circunscrição VIII'!$R7&lt;='Circunscrição VIII'!F7,'Circunscrição VIII'!F7&lt;='Circunscrição VIII'!$S7),'Circunscrição VIII'!F7,"excluído*"),"")</f>
        <v>excluído*</v>
      </c>
      <c r="G74" s="129">
        <f>IF('Circunscrição VIII'!G7&gt;0,IF(AND('Circunscrição VIII'!$R7&lt;='Circunscrição VIII'!G7,'Circunscrição VIII'!G7&lt;='Circunscrição VIII'!$S7),'Circunscrição VIII'!G7,"excluído*"),"")</f>
        <v>1116</v>
      </c>
      <c r="H74" s="128" t="str">
        <f>IF('Circunscrição VIII'!H7&gt;0,IF(AND('Circunscrição VIII'!$R7&lt;='Circunscrição VIII'!H7,'Circunscrição VIII'!H7&lt;='Circunscrição VIII'!$S7),'Circunscrição VIII'!H7,"excluído*"),"")</f>
        <v>excluído*</v>
      </c>
      <c r="I74" s="128">
        <f>IF('Circunscrição VIII'!I7&gt;0,IF(AND('Circunscrição VIII'!$R7&lt;='Circunscrição VIII'!I7,'Circunscrição VIII'!I7&lt;='Circunscrição VIII'!$S7),'Circunscrição VIII'!I7,"excluído*"),"")</f>
        <v>680</v>
      </c>
      <c r="J74" s="128">
        <f>IF('Circunscrição VIII'!J7&gt;0,IF(AND('Circunscrição VIII'!$R7&lt;='Circunscrição VIII'!J7,'Circunscrição VIII'!J7&lt;='Circunscrição VIII'!$S7),'Circunscrição VIII'!J7,"excluído*"),"")</f>
        <v>1061.22</v>
      </c>
      <c r="K74" s="268" t="str">
        <f>IF('Circunscrição VIII'!K7&gt;0,IF(AND('Circunscrição VIII'!$R7&lt;='Circunscrição VIII'!K7,'Circunscrição VIII'!K7&lt;='Circunscrição VIII'!$S7),'Circunscrição VIII'!K7,"excluído*"),"")</f>
        <v/>
      </c>
      <c r="L74" s="130" t="str">
        <f>IF('Circunscrição VIII'!L7&gt;0,IF(AND('Circunscrição VIII'!$R7&lt;='Circunscrição VIII'!L7,'Circunscrição VIII'!L7&lt;='Circunscrição VIII'!$S7),'Circunscrição VIII'!L7,"excluído*"),"")</f>
        <v/>
      </c>
      <c r="M74" s="147" t="str">
        <f>IF('Circunscrição VIII'!M7&gt;0,IF(AND('Circunscrição VIII'!$R7&lt;='Circunscrição VIII'!M7,'Circunscrição VIII'!M7&lt;='Circunscrição VIII'!$S7),'Circunscrição VIII'!M7,"excluído*"),"")</f>
        <v/>
      </c>
      <c r="N74" s="148" t="str">
        <f>IF('Circunscrição VIII'!N7&gt;0,IF(AND('Circunscrição VIII'!$R7&lt;='Circunscrição VIII'!N7,'Circunscrição VIII'!N7&lt;='Circunscrição VIII'!$S7),'Circunscrição VIII'!N7,"excluído*"),"")</f>
        <v/>
      </c>
      <c r="O74" s="149" t="str">
        <f>IF('Circunscrição VIII'!O7&gt;0,IF(AND('Circunscrição VIII'!$R7&lt;='Circunscrição VIII'!O7,'Circunscrição VIII'!O7&lt;='Circunscrição VIII'!$S7),'Circunscrição VIII'!O7,"excluído*"),"")</f>
        <v/>
      </c>
      <c r="P74" s="134">
        <f t="shared" si="7"/>
        <v>952.41</v>
      </c>
      <c r="R74" s="131">
        <f t="shared" si="8"/>
        <v>952.41</v>
      </c>
      <c r="S74" s="135"/>
    </row>
    <row r="75" ht="24.0" customHeight="1">
      <c r="A75" s="63"/>
      <c r="B75" s="99"/>
      <c r="C75" s="99"/>
      <c r="D75" s="239">
        <f t="shared" ref="D75:E75" si="10">D8</f>
        <v>1</v>
      </c>
      <c r="E75" s="151" t="str">
        <f t="shared" si="10"/>
        <v>Sanitização Externa</v>
      </c>
      <c r="F75" s="152" t="str">
        <f>IF('Circunscrição VIII'!F8&gt;0,IF(AND('Circunscrição VIII'!$R8&lt;='Circunscrição VIII'!F8,'Circunscrição VIII'!F8&lt;='Circunscrição VIII'!$S8),'Circunscrição VIII'!F8,"excluído*"),"")</f>
        <v>excluído*</v>
      </c>
      <c r="G75" s="153" t="str">
        <f>IF('Circunscrição VIII'!G8&gt;0,IF(AND('Circunscrição VIII'!$R8&lt;='Circunscrição VIII'!G8,'Circunscrição VIII'!G8&lt;='Circunscrição VIII'!$S8),'Circunscrição VIII'!G8,"excluído*"),"")</f>
        <v>excluído*</v>
      </c>
      <c r="H75" s="152">
        <f>IF('Circunscrição VIII'!H8&gt;0,IF(AND('Circunscrição VIII'!$R8&lt;='Circunscrição VIII'!H8,'Circunscrição VIII'!H8&lt;='Circunscrição VIII'!$S8),'Circunscrição VIII'!H8,"excluído*"),"")</f>
        <v>654.78</v>
      </c>
      <c r="I75" s="153">
        <f>IF('Circunscrição VIII'!I8&gt;0,IF(AND('Circunscrição VIII'!$R8&lt;='Circunscrição VIII'!I8,'Circunscrição VIII'!I8&lt;='Circunscrição VIII'!$S8),'Circunscrição VIII'!I8,"excluído*"),"")</f>
        <v>350</v>
      </c>
      <c r="J75" s="152">
        <f>IF('Circunscrição VIII'!J8&gt;0,IF(AND('Circunscrição VIII'!$R8&lt;='Circunscrição VIII'!J8,'Circunscrição VIII'!J8&lt;='Circunscrição VIII'!$S8),'Circunscrição VIII'!J8,"excluído*"),"")</f>
        <v>248.37</v>
      </c>
      <c r="K75" s="270" t="str">
        <f>IF('Circunscrição VIII'!K8&gt;0,IF(AND('Circunscrição VIII'!$R8&lt;='Circunscrição VIII'!K8,'Circunscrição VIII'!K8&lt;='Circunscrição VIII'!$S8),'Circunscrição VIII'!K8,"excluído*"),"")</f>
        <v/>
      </c>
      <c r="L75" s="154" t="str">
        <f>IF('Circunscrição VIII'!L8&gt;0,IF(AND('Circunscrição VIII'!$R8&lt;='Circunscrição VIII'!L8,'Circunscrição VIII'!L8&lt;='Circunscrição VIII'!$S8),'Circunscrição VIII'!L8,"excluído*"),"")</f>
        <v/>
      </c>
      <c r="M75" s="155" t="str">
        <f>IF('Circunscrição VIII'!M8&gt;0,IF(AND('Circunscrição VIII'!$R8&lt;='Circunscrição VIII'!M8,'Circunscrição VIII'!M8&lt;='Circunscrição VIII'!$S8),'Circunscrição VIII'!M8,"excluído*"),"")</f>
        <v/>
      </c>
      <c r="N75" s="156" t="str">
        <f>IF('Circunscrição VIII'!N8&gt;0,IF(AND('Circunscrição VIII'!$R8&lt;='Circunscrição VIII'!N8,'Circunscrição VIII'!N8&lt;='Circunscrição VIII'!$S8),'Circunscrição VIII'!N8,"excluído*"),"")</f>
        <v/>
      </c>
      <c r="O75" s="157" t="str">
        <f>IF('Circunscrição VIII'!O8&gt;0,IF(AND('Circunscrição VIII'!$R8&lt;='Circunscrição VIII'!O8,'Circunscrição VIII'!O8&lt;='Circunscrição VIII'!$S8),'Circunscrição VIII'!O8,"excluído*"),"")</f>
        <v/>
      </c>
      <c r="P75" s="158">
        <f t="shared" si="7"/>
        <v>417.72</v>
      </c>
      <c r="Q75" s="159"/>
      <c r="R75" s="160">
        <f t="shared" si="8"/>
        <v>417.72</v>
      </c>
      <c r="S75" s="161"/>
    </row>
    <row r="76" ht="24.0" customHeight="1">
      <c r="A76" s="63"/>
      <c r="B76" s="226">
        <f t="shared" ref="B76:E76" si="11">B9</f>
        <v>109</v>
      </c>
      <c r="C76" s="236" t="str">
        <f t="shared" si="11"/>
        <v>Bariri
Av General Osório, 543</v>
      </c>
      <c r="D76" s="240">
        <f t="shared" si="11"/>
        <v>5</v>
      </c>
      <c r="E76" s="163" t="str">
        <f t="shared" si="11"/>
        <v>Desinsetização Semestral</v>
      </c>
      <c r="F76" s="164">
        <f>IF('Circunscrição VIII'!F9&gt;0,IF(AND('Circunscrição VIII'!$R9&lt;='Circunscrição VIII'!F9,'Circunscrição VIII'!F9&lt;='Circunscrição VIII'!$S9),'Circunscrição VIII'!F9,"excluído*"),"")</f>
        <v>748.59</v>
      </c>
      <c r="G76" s="165" t="str">
        <f>IF('Circunscrição VIII'!G9&gt;0,IF(AND('Circunscrição VIII'!$R9&lt;='Circunscrição VIII'!G9,'Circunscrição VIII'!G9&lt;='Circunscrição VIII'!$S9),'Circunscrição VIII'!G9,"excluído*"),"")</f>
        <v>excluído*</v>
      </c>
      <c r="H76" s="165" t="str">
        <f>IF('Circunscrição VIII'!H9&gt;0,IF(AND('Circunscrição VIII'!$R9&lt;='Circunscrição VIII'!H9,'Circunscrição VIII'!H9&lt;='Circunscrição VIII'!$S9),'Circunscrição VIII'!H9,"excluído*"),"")</f>
        <v>excluído*</v>
      </c>
      <c r="I76" s="164">
        <f>IF('Circunscrição VIII'!I9&gt;0,IF(AND('Circunscrição VIII'!$R9&lt;='Circunscrição VIII'!I9,'Circunscrição VIII'!I9&lt;='Circunscrição VIII'!$S9),'Circunscrição VIII'!I9,"excluído*"),"")</f>
        <v>1200</v>
      </c>
      <c r="J76" s="164">
        <f>IF('Circunscrição VIII'!J9&gt;0,IF(AND('Circunscrição VIII'!$R9&lt;='Circunscrição VIII'!J9,'Circunscrição VIII'!J9&lt;='Circunscrição VIII'!$S9),'Circunscrição VIII'!J9,"excluído*"),"")</f>
        <v>1247.66</v>
      </c>
      <c r="K76" s="268">
        <f>IF('Circunscrição VIII'!K9&gt;0,IF(AND('Circunscrição VIII'!$R9&lt;='Circunscrição VIII'!K9,'Circunscrição VIII'!K9&lt;='Circunscrição VIII'!$S9),'Circunscrição VIII'!K9,"excluído*"),"")</f>
        <v>950</v>
      </c>
      <c r="L76" s="166">
        <f>IF('Circunscrição VIII'!L9&gt;0,IF(AND('Circunscrição VIII'!$R9&lt;='Circunscrição VIII'!L9,'Circunscrição VIII'!L9&lt;='Circunscrição VIII'!$S9),'Circunscrição VIII'!L9,"excluído*"),"")</f>
        <v>731.96</v>
      </c>
      <c r="M76" s="167">
        <f>IF('Circunscrição VIII'!M9&gt;0,IF(AND('Circunscrição VIII'!$R9&lt;='Circunscrição VIII'!M9,'Circunscrição VIII'!M9&lt;='Circunscrição VIII'!$S9),'Circunscrição VIII'!M9,"excluído*"),"")</f>
        <v>939.9025164</v>
      </c>
      <c r="N76" s="168">
        <f>IF('Circunscrição VIII'!N9&gt;0,IF(AND('Circunscrição VIII'!$R9&lt;='Circunscrição VIII'!N9,'Circunscrição VIII'!N9&lt;='Circunscrição VIII'!$S9),'Circunscrição VIII'!N9,"excluído*"),"")</f>
        <v>777.08</v>
      </c>
      <c r="O76" s="169" t="str">
        <f>IF('Circunscrição VIII'!O9&gt;0,IF(AND('Circunscrição VIII'!$R9&lt;='Circunscrição VIII'!O9,'Circunscrição VIII'!O9&lt;='Circunscrição VIII'!$S9),'Circunscrição VIII'!O9,"excluído*"),"")</f>
        <v/>
      </c>
      <c r="P76" s="170">
        <f t="shared" si="7"/>
        <v>942.17</v>
      </c>
      <c r="Q76" s="171"/>
      <c r="R76" s="167">
        <f t="shared" si="8"/>
        <v>4710.85</v>
      </c>
      <c r="S76" s="172"/>
    </row>
    <row r="77" ht="24.0" customHeight="1">
      <c r="A77" s="63"/>
      <c r="B77" s="63"/>
      <c r="C77" s="63"/>
      <c r="D77" s="238">
        <f t="shared" ref="D77:E77" si="12">D10</f>
        <v>1</v>
      </c>
      <c r="E77" s="137" t="str">
        <f t="shared" si="12"/>
        <v>Desinsetização Extraordinária</v>
      </c>
      <c r="F77" s="138">
        <f>IF('Circunscrição VIII'!F10&gt;0,IF(AND('Circunscrição VIII'!$R10&lt;='Circunscrição VIII'!F10,'Circunscrição VIII'!F10&lt;='Circunscrição VIII'!$S10),'Circunscrição VIII'!F10,"excluído*"),"")</f>
        <v>914.95</v>
      </c>
      <c r="G77" s="138" t="str">
        <f>IF('Circunscrição VIII'!G10&gt;0,IF(AND('Circunscrição VIII'!$R10&lt;='Circunscrição VIII'!G10,'Circunscrição VIII'!G10&lt;='Circunscrição VIII'!$S10),'Circunscrição VIII'!G10,"excluído*"),"")</f>
        <v>excluído*</v>
      </c>
      <c r="H77" s="138" t="str">
        <f>IF('Circunscrição VIII'!H10&gt;0,IF(AND('Circunscrição VIII'!$R10&lt;='Circunscrição VIII'!H10,'Circunscrição VIII'!H10&lt;='Circunscrição VIII'!$S10),'Circunscrição VIII'!H10,"excluído*"),"")</f>
        <v>excluído*</v>
      </c>
      <c r="I77" s="138" t="str">
        <f>IF('Circunscrição VIII'!I10&gt;0,IF(AND('Circunscrição VIII'!$R10&lt;='Circunscrição VIII'!I10,'Circunscrição VIII'!I10&lt;='Circunscrição VIII'!$S10),'Circunscrição VIII'!I10,"excluído*"),"")</f>
        <v>excluído*</v>
      </c>
      <c r="J77" s="139">
        <f>IF('Circunscrição VIII'!J10&gt;0,IF(AND('Circunscrição VIII'!$R10&lt;='Circunscrição VIII'!J10,'Circunscrição VIII'!J10&lt;='Circunscrição VIII'!$S10),'Circunscrição VIII'!J10,"excluído*"),"")</f>
        <v>1247.66</v>
      </c>
      <c r="K77" s="269">
        <f>IF('Circunscrição VIII'!K10&gt;0,IF(AND('Circunscrição VIII'!$R10&lt;='Circunscrição VIII'!K10,'Circunscrição VIII'!K10&lt;='Circunscrição VIII'!$S10),'Circunscrição VIII'!K10,"excluído*"),"")</f>
        <v>1092.5</v>
      </c>
      <c r="L77" s="140" t="str">
        <f>IF('Circunscrição VIII'!L10&gt;0,IF(AND('Circunscrição VIII'!$R10&lt;='Circunscrição VIII'!L10,'Circunscrição VIII'!L10&lt;='Circunscrição VIII'!$S10),'Circunscrição VIII'!L10,"excluído*"),"")</f>
        <v/>
      </c>
      <c r="M77" s="141" t="str">
        <f>IF('Circunscrição VIII'!M10&gt;0,IF(AND('Circunscrição VIII'!$R10&lt;='Circunscrição VIII'!M10,'Circunscrição VIII'!M10&lt;='Circunscrição VIII'!$S10),'Circunscrição VIII'!M10,"excluído*"),"")</f>
        <v/>
      </c>
      <c r="N77" s="142" t="str">
        <f>IF('Circunscrição VIII'!N10&gt;0,IF(AND('Circunscrição VIII'!$R10&lt;='Circunscrição VIII'!N10,'Circunscrição VIII'!N10&lt;='Circunscrição VIII'!$S10),'Circunscrição VIII'!N10,"excluído*"),"")</f>
        <v>excluído*</v>
      </c>
      <c r="O77" s="143" t="str">
        <f>IF('Circunscrição VIII'!O10&gt;0,IF(AND('Circunscrição VIII'!$R10&lt;='Circunscrição VIII'!O10,'Circunscrição VIII'!O10&lt;='Circunscrição VIII'!$S10),'Circunscrição VIII'!O10,"excluído*"),"")</f>
        <v/>
      </c>
      <c r="P77" s="144">
        <f t="shared" si="7"/>
        <v>1085.04</v>
      </c>
      <c r="R77" s="141">
        <f t="shared" si="8"/>
        <v>1085.04</v>
      </c>
      <c r="S77" s="145"/>
    </row>
    <row r="78" ht="24.0" customHeight="1">
      <c r="A78" s="63"/>
      <c r="B78" s="63"/>
      <c r="C78" s="63"/>
      <c r="D78" s="176">
        <f t="shared" ref="D78:E78" si="13">D11</f>
        <v>1</v>
      </c>
      <c r="E78" s="127" t="str">
        <f t="shared" si="13"/>
        <v>Sanitização Interna</v>
      </c>
      <c r="F78" s="128" t="str">
        <f>IF('Circunscrição VIII'!F11&gt;0,IF(AND('Circunscrição VIII'!$R11&lt;='Circunscrição VIII'!F11,'Circunscrição VIII'!F11&lt;='Circunscrição VIII'!$S11),'Circunscrição VIII'!F11,"excluído*"),"")</f>
        <v>excluído*</v>
      </c>
      <c r="G78" s="129" t="str">
        <f>IF('Circunscrição VIII'!G11&gt;0,IF(AND('Circunscrição VIII'!$R11&lt;='Circunscrição VIII'!G11,'Circunscrição VIII'!G11&lt;='Circunscrição VIII'!$S11),'Circunscrição VIII'!G11,"excluído*"),"")</f>
        <v>excluído*</v>
      </c>
      <c r="H78" s="128">
        <f>IF('Circunscrição VIII'!H11&gt;0,IF(AND('Circunscrição VIII'!$R11&lt;='Circunscrição VIII'!H11,'Circunscrição VIII'!H11&lt;='Circunscrição VIII'!$S11),'Circunscrição VIII'!H11,"excluído*"),"")</f>
        <v>880.56</v>
      </c>
      <c r="I78" s="128">
        <f>IF('Circunscrição VIII'!I11&gt;0,IF(AND('Circunscrição VIII'!$R11&lt;='Circunscrição VIII'!I11,'Circunscrição VIII'!I11&lt;='Circunscrição VIII'!$S11),'Circunscrição VIII'!I11,"excluído*"),"")</f>
        <v>600</v>
      </c>
      <c r="J78" s="128">
        <f>IF('Circunscrição VIII'!J11&gt;0,IF(AND('Circunscrição VIII'!$R11&lt;='Circunscrição VIII'!J11,'Circunscrição VIII'!J11&lt;='Circunscrição VIII'!$S11),'Circunscrição VIII'!J11,"excluído*"),"")</f>
        <v>733.8</v>
      </c>
      <c r="K78" s="268">
        <f>IF('Circunscrição VIII'!K11&gt;0,IF(AND('Circunscrição VIII'!$R11&lt;='Circunscrição VIII'!K11,'Circunscrição VIII'!K11&lt;='Circunscrição VIII'!$S11),'Circunscrição VIII'!K11,"excluído*"),"")</f>
        <v>550</v>
      </c>
      <c r="L78" s="130" t="str">
        <f>IF('Circunscrição VIII'!L11&gt;0,IF(AND('Circunscrição VIII'!$R11&lt;='Circunscrição VIII'!L11,'Circunscrição VIII'!L11&lt;='Circunscrição VIII'!$S11),'Circunscrição VIII'!L11,"excluído*"),"")</f>
        <v/>
      </c>
      <c r="M78" s="147" t="str">
        <f>IF('Circunscrição VIII'!M11&gt;0,IF(AND('Circunscrição VIII'!$R11&lt;='Circunscrição VIII'!M11,'Circunscrição VIII'!M11&lt;='Circunscrição VIII'!$S11),'Circunscrição VIII'!M11,"excluído*"),"")</f>
        <v/>
      </c>
      <c r="N78" s="148" t="str">
        <f>IF('Circunscrição VIII'!N11&gt;0,IF(AND('Circunscrição VIII'!$R11&lt;='Circunscrição VIII'!N11,'Circunscrição VIII'!N11&lt;='Circunscrição VIII'!$S11),'Circunscrição VIII'!N11,"excluído*"),"")</f>
        <v/>
      </c>
      <c r="O78" s="149" t="str">
        <f>IF('Circunscrição VIII'!O11&gt;0,IF(AND('Circunscrição VIII'!$R11&lt;='Circunscrição VIII'!O11,'Circunscrição VIII'!O11&lt;='Circunscrição VIII'!$S11),'Circunscrição VIII'!O11,"excluído*"),"")</f>
        <v/>
      </c>
      <c r="P78" s="134">
        <f t="shared" si="7"/>
        <v>691.09</v>
      </c>
      <c r="R78" s="131">
        <f t="shared" si="8"/>
        <v>691.09</v>
      </c>
      <c r="S78" s="135"/>
    </row>
    <row r="79" ht="24.0" customHeight="1">
      <c r="A79" s="63"/>
      <c r="B79" s="99"/>
      <c r="C79" s="99"/>
      <c r="D79" s="239">
        <f t="shared" ref="D79:E79" si="14">D12</f>
        <v>1</v>
      </c>
      <c r="E79" s="151" t="str">
        <f t="shared" si="14"/>
        <v>Sanitização Externa</v>
      </c>
      <c r="F79" s="152" t="str">
        <f>IF('Circunscrição VIII'!F12&gt;0,IF(AND('Circunscrição VIII'!$R12&lt;='Circunscrição VIII'!F12,'Circunscrição VIII'!F12&lt;='Circunscrição VIII'!$S12),'Circunscrição VIII'!F12,"excluído*"),"")</f>
        <v>excluído*</v>
      </c>
      <c r="G79" s="153" t="str">
        <f>IF('Circunscrição VIII'!G12&gt;0,IF(AND('Circunscrição VIII'!$R12&lt;='Circunscrição VIII'!G12,'Circunscrição VIII'!G12&lt;='Circunscrição VIII'!$S12),'Circunscrição VIII'!G12,"excluído*"),"")</f>
        <v>excluído*</v>
      </c>
      <c r="H79" s="152">
        <f>IF('Circunscrição VIII'!H12&gt;0,IF(AND('Circunscrição VIII'!$R12&lt;='Circunscrição VIII'!H12,'Circunscrição VIII'!H12&lt;='Circunscrição VIII'!$S12),'Circunscrição VIII'!H12,"excluído*"),"")</f>
        <v>616.62</v>
      </c>
      <c r="I79" s="153">
        <f>IF('Circunscrição VIII'!I12&gt;0,IF(AND('Circunscrição VIII'!$R12&lt;='Circunscrição VIII'!I12,'Circunscrição VIII'!I12&lt;='Circunscrição VIII'!$S12),'Circunscrição VIII'!I12,"excluído*"),"")</f>
        <v>280</v>
      </c>
      <c r="J79" s="152">
        <f>IF('Circunscrição VIII'!J12&gt;0,IF(AND('Circunscrição VIII'!$R12&lt;='Circunscrição VIII'!J12,'Circunscrição VIII'!J12&lt;='Circunscrição VIII'!$S12),'Circunscrição VIII'!J12,"excluído*"),"")</f>
        <v>513.86</v>
      </c>
      <c r="K79" s="270">
        <f>IF('Circunscrição VIII'!K12&gt;0,IF(AND('Circunscrição VIII'!$R12&lt;='Circunscrição VIII'!K12,'Circunscrição VIII'!K12&lt;='Circunscrição VIII'!$S12),'Circunscrição VIII'!K12,"excluído*"),"")</f>
        <v>400</v>
      </c>
      <c r="L79" s="154" t="str">
        <f>IF('Circunscrição VIII'!L12&gt;0,IF(AND('Circunscrição VIII'!$R12&lt;='Circunscrição VIII'!L12,'Circunscrição VIII'!L12&lt;='Circunscrição VIII'!$S12),'Circunscrição VIII'!L12,"excluído*"),"")</f>
        <v/>
      </c>
      <c r="M79" s="155" t="str">
        <f>IF('Circunscrição VIII'!M12&gt;0,IF(AND('Circunscrição VIII'!$R12&lt;='Circunscrição VIII'!M12,'Circunscrição VIII'!M12&lt;='Circunscrição VIII'!$S12),'Circunscrição VIII'!M12,"excluído*"),"")</f>
        <v/>
      </c>
      <c r="N79" s="156" t="str">
        <f>IF('Circunscrição VIII'!N12&gt;0,IF(AND('Circunscrição VIII'!$R12&lt;='Circunscrição VIII'!N12,'Circunscrição VIII'!N12&lt;='Circunscrição VIII'!$S12),'Circunscrição VIII'!N12,"excluído*"),"")</f>
        <v/>
      </c>
      <c r="O79" s="157" t="str">
        <f>IF('Circunscrição VIII'!O12&gt;0,IF(AND('Circunscrição VIII'!$R12&lt;='Circunscrição VIII'!O12,'Circunscrição VIII'!O12&lt;='Circunscrição VIII'!$S12),'Circunscrição VIII'!O12,"excluído*"),"")</f>
        <v/>
      </c>
      <c r="P79" s="158">
        <f t="shared" si="7"/>
        <v>452.62</v>
      </c>
      <c r="Q79" s="159"/>
      <c r="R79" s="160">
        <f t="shared" si="8"/>
        <v>452.62</v>
      </c>
      <c r="S79" s="161"/>
    </row>
    <row r="80" ht="24.0" customHeight="1">
      <c r="A80" s="63"/>
      <c r="B80" s="226">
        <f t="shared" ref="B80:E80" si="15">B13</f>
        <v>110</v>
      </c>
      <c r="C80" s="236" t="str">
        <f t="shared" si="15"/>
        <v>Bauru
Rua Antonio Cintra Júnior, 3-11</v>
      </c>
      <c r="D80" s="240">
        <f t="shared" si="15"/>
        <v>5</v>
      </c>
      <c r="E80" s="163" t="str">
        <f t="shared" si="15"/>
        <v>Desinsetização Semestral</v>
      </c>
      <c r="F80" s="164">
        <f>IF('Circunscrição VIII'!F13&gt;0,IF(AND('Circunscrição VIII'!$R13&lt;='Circunscrição VIII'!F13,'Circunscrição VIII'!F13&lt;='Circunscrição VIII'!$S13),'Circunscrição VIII'!F13,"excluído*"),"")</f>
        <v>10440.09</v>
      </c>
      <c r="G80" s="165">
        <f>IF('Circunscrição VIII'!G13&gt;0,IF(AND('Circunscrição VIII'!$R13&lt;='Circunscrição VIII'!G13,'Circunscrição VIII'!G13&lt;='Circunscrição VIII'!$S13),'Circunscrição VIII'!G13,"excluído*"),"")</f>
        <v>5100</v>
      </c>
      <c r="H80" s="165" t="str">
        <f>IF('Circunscrição VIII'!H13&gt;0,IF(AND('Circunscrição VIII'!$R13&lt;='Circunscrição VIII'!H13,'Circunscrição VIII'!H13&lt;='Circunscrição VIII'!$S13),'Circunscrição VIII'!H13,"excluído*"),"")</f>
        <v>excluído*</v>
      </c>
      <c r="I80" s="164">
        <f>IF('Circunscrição VIII'!I13&gt;0,IF(AND('Circunscrição VIII'!$R13&lt;='Circunscrição VIII'!I13,'Circunscrição VIII'!I13&lt;='Circunscrição VIII'!$S13),'Circunscrição VIII'!I13,"excluído*"),"")</f>
        <v>4100</v>
      </c>
      <c r="J80" s="164" t="str">
        <f>IF('Circunscrição VIII'!J13&gt;0,IF(AND('Circunscrição VIII'!$R13&lt;='Circunscrição VIII'!J13,'Circunscrição VIII'!J13&lt;='Circunscrição VIII'!$S13),'Circunscrição VIII'!J13,"excluído*"),"")</f>
        <v>excluído*</v>
      </c>
      <c r="K80" s="268">
        <f>IF('Circunscrição VIII'!K13&gt;0,IF(AND('Circunscrição VIII'!$R13&lt;='Circunscrição VIII'!K13,'Circunscrição VIII'!K13&lt;='Circunscrição VIII'!$S13),'Circunscrição VIII'!K13,"excluído*"),"")</f>
        <v>2950</v>
      </c>
      <c r="L80" s="166">
        <f>IF('Circunscrição VIII'!L13&gt;0,IF(AND('Circunscrição VIII'!$R13&lt;='Circunscrição VIII'!L13,'Circunscrição VIII'!L13&lt;='Circunscrição VIII'!$S13),'Circunscrição VIII'!L13,"excluído*"),"")</f>
        <v>10208.09</v>
      </c>
      <c r="M80" s="167">
        <f>IF('Circunscrição VIII'!M13&gt;0,IF(AND('Circunscrição VIII'!$R13&lt;='Circunscrição VIII'!M13,'Circunscrição VIII'!M13&lt;='Circunscrição VIII'!$S13),'Circunscrição VIII'!M13,"excluído*"),"")</f>
        <v>13108.10629</v>
      </c>
      <c r="N80" s="168" t="str">
        <f>IF('Circunscrição VIII'!N13&gt;0,IF(AND('Circunscrição VIII'!$R13&lt;='Circunscrição VIII'!N13,'Circunscrição VIII'!N13&lt;='Circunscrição VIII'!$S13),'Circunscrição VIII'!N13,"excluído*"),"")</f>
        <v>excluído*</v>
      </c>
      <c r="O80" s="169" t="str">
        <f>IF('Circunscrição VIII'!O13&gt;0,IF(AND('Circunscrição VIII'!$R13&lt;='Circunscrição VIII'!O13,'Circunscrição VIII'!O13&lt;='Circunscrição VIII'!$S13),'Circunscrição VIII'!O13,"excluído*"),"")</f>
        <v/>
      </c>
      <c r="P80" s="170">
        <f t="shared" si="7"/>
        <v>7651.05</v>
      </c>
      <c r="Q80" s="171"/>
      <c r="R80" s="167">
        <f t="shared" si="8"/>
        <v>38255.25</v>
      </c>
      <c r="S80" s="172"/>
    </row>
    <row r="81" ht="24.0" customHeight="1">
      <c r="A81" s="63"/>
      <c r="B81" s="63"/>
      <c r="C81" s="63"/>
      <c r="D81" s="238">
        <f t="shared" ref="D81:E81" si="16">D14</f>
        <v>1</v>
      </c>
      <c r="E81" s="137" t="str">
        <f t="shared" si="16"/>
        <v>Desinsetização Extraordinária</v>
      </c>
      <c r="F81" s="138">
        <f>IF('Circunscrição VIII'!F14&gt;0,IF(AND('Circunscrição VIII'!$R14&lt;='Circunscrição VIII'!F14,'Circunscrição VIII'!F14&lt;='Circunscrição VIII'!$S14),'Circunscrição VIII'!F14,"excluído*"),"")</f>
        <v>12760.11</v>
      </c>
      <c r="G81" s="138">
        <f>IF('Circunscrição VIII'!G14&gt;0,IF(AND('Circunscrição VIII'!$R14&lt;='Circunscrição VIII'!G14,'Circunscrição VIII'!G14&lt;='Circunscrição VIII'!$S14),'Circunscrição VIII'!G14,"excluído*"),"")</f>
        <v>4590</v>
      </c>
      <c r="H81" s="138" t="str">
        <f>IF('Circunscrição VIII'!H14&gt;0,IF(AND('Circunscrição VIII'!$R14&lt;='Circunscrição VIII'!H14,'Circunscrição VIII'!H14&lt;='Circunscrição VIII'!$S14),'Circunscrição VIII'!H14,"excluído*"),"")</f>
        <v>excluído*</v>
      </c>
      <c r="I81" s="138">
        <f>IF('Circunscrição VIII'!I14&gt;0,IF(AND('Circunscrição VIII'!$R14&lt;='Circunscrição VIII'!I14,'Circunscrição VIII'!I14&lt;='Circunscrição VIII'!$S14),'Circunscrição VIII'!I14,"excluído*"),"")</f>
        <v>2050</v>
      </c>
      <c r="J81" s="139" t="str">
        <f>IF('Circunscrição VIII'!J14&gt;0,IF(AND('Circunscrição VIII'!$R14&lt;='Circunscrição VIII'!J14,'Circunscrição VIII'!J14&lt;='Circunscrição VIII'!$S14),'Circunscrição VIII'!J14,"excluído*"),"")</f>
        <v>excluído*</v>
      </c>
      <c r="K81" s="269">
        <f>IF('Circunscrição VIII'!K14&gt;0,IF(AND('Circunscrição VIII'!$R14&lt;='Circunscrição VIII'!K14,'Circunscrição VIII'!K14&lt;='Circunscrição VIII'!$S14),'Circunscrição VIII'!K14,"excluído*"),"")</f>
        <v>3392.5</v>
      </c>
      <c r="L81" s="140" t="str">
        <f>IF('Circunscrição VIII'!L14&gt;0,IF(AND('Circunscrição VIII'!$R14&lt;='Circunscrição VIII'!L14,'Circunscrição VIII'!L14&lt;='Circunscrição VIII'!$S14),'Circunscrição VIII'!L14,"excluído*"),"")</f>
        <v/>
      </c>
      <c r="M81" s="141" t="str">
        <f>IF('Circunscrição VIII'!M14&gt;0,IF(AND('Circunscrição VIII'!$R14&lt;='Circunscrição VIII'!M14,'Circunscrição VIII'!M14&lt;='Circunscrição VIII'!$S14),'Circunscrição VIII'!M14,"excluído*"),"")</f>
        <v/>
      </c>
      <c r="N81" s="142">
        <f>IF('Circunscrição VIII'!N14&gt;0,IF(AND('Circunscrição VIII'!$R14&lt;='Circunscrição VIII'!N14,'Circunscrição VIII'!N14&lt;='Circunscrição VIII'!$S14),'Circunscrição VIII'!N14,"excluído*"),"")</f>
        <v>777.08</v>
      </c>
      <c r="O81" s="143" t="str">
        <f>IF('Circunscrição VIII'!O14&gt;0,IF(AND('Circunscrição VIII'!$R14&lt;='Circunscrição VIII'!O14,'Circunscrição VIII'!O14&lt;='Circunscrição VIII'!$S14),'Circunscrição VIII'!O14,"excluído*"),"")</f>
        <v/>
      </c>
      <c r="P81" s="144">
        <f t="shared" si="7"/>
        <v>4713.94</v>
      </c>
      <c r="R81" s="141">
        <f t="shared" si="8"/>
        <v>4713.94</v>
      </c>
      <c r="S81" s="145"/>
    </row>
    <row r="82" ht="24.0" customHeight="1">
      <c r="A82" s="63"/>
      <c r="B82" s="63"/>
      <c r="C82" s="63"/>
      <c r="D82" s="176">
        <f t="shared" ref="D82:E82" si="17">D15</f>
        <v>1</v>
      </c>
      <c r="E82" s="127" t="str">
        <f t="shared" si="17"/>
        <v>Sanitização Interna</v>
      </c>
      <c r="F82" s="128">
        <f>IF('Circunscrição VIII'!F15&gt;0,IF(AND('Circunscrição VIII'!$R15&lt;='Circunscrição VIII'!F15,'Circunscrição VIII'!F15&lt;='Circunscrição VIII'!$S15),'Circunscrição VIII'!F15,"excluído*"),"")</f>
        <v>2094.98</v>
      </c>
      <c r="G82" s="129">
        <f>IF('Circunscrição VIII'!G15&gt;0,IF(AND('Circunscrição VIII'!$R15&lt;='Circunscrição VIII'!G15,'Circunscrição VIII'!G15&lt;='Circunscrição VIII'!$S15),'Circunscrição VIII'!G15,"excluído*"),"")</f>
        <v>3636</v>
      </c>
      <c r="H82" s="128" t="str">
        <f>IF('Circunscrição VIII'!H15&gt;0,IF(AND('Circunscrição VIII'!$R15&lt;='Circunscrição VIII'!H15,'Circunscrição VIII'!H15&lt;='Circunscrição VIII'!$S15),'Circunscrição VIII'!H15,"excluído*"),"")</f>
        <v>excluído*</v>
      </c>
      <c r="I82" s="128">
        <f>IF('Circunscrição VIII'!I15&gt;0,IF(AND('Circunscrição VIII'!$R15&lt;='Circunscrição VIII'!I15,'Circunscrição VIII'!I15&lt;='Circunscrição VIII'!$S15),'Circunscrição VIII'!I15,"excluído*"),"")</f>
        <v>2849.17</v>
      </c>
      <c r="J82" s="128">
        <f>IF('Circunscrição VIII'!J15&gt;0,IF(AND('Circunscrição VIII'!$R15&lt;='Circunscrição VIII'!J15,'Circunscrição VIII'!J15&lt;='Circunscrição VIII'!$S15),'Circunscrição VIII'!J15,"excluído*"),"")</f>
        <v>6284.93</v>
      </c>
      <c r="K82" s="268" t="str">
        <f>IF('Circunscrição VIII'!K15&gt;0,IF(AND('Circunscrição VIII'!$R15&lt;='Circunscrição VIII'!K15,'Circunscrição VIII'!K15&lt;='Circunscrição VIII'!$S15),'Circunscrição VIII'!K15,"excluído*"),"")</f>
        <v>excluído*</v>
      </c>
      <c r="L82" s="130" t="str">
        <f>IF('Circunscrição VIII'!L15&gt;0,IF(AND('Circunscrição VIII'!$R15&lt;='Circunscrição VIII'!L15,'Circunscrição VIII'!L15&lt;='Circunscrição VIII'!$S15),'Circunscrição VIII'!L15,"excluído*"),"")</f>
        <v/>
      </c>
      <c r="M82" s="147" t="str">
        <f>IF('Circunscrição VIII'!M15&gt;0,IF(AND('Circunscrição VIII'!$R15&lt;='Circunscrição VIII'!M15,'Circunscrição VIII'!M15&lt;='Circunscrição VIII'!$S15),'Circunscrição VIII'!M15,"excluído*"),"")</f>
        <v/>
      </c>
      <c r="N82" s="148" t="str">
        <f>IF('Circunscrição VIII'!N15&gt;0,IF(AND('Circunscrição VIII'!$R15&lt;='Circunscrição VIII'!N15,'Circunscrição VIII'!N15&lt;='Circunscrição VIII'!$S15),'Circunscrição VIII'!N15,"excluído*"),"")</f>
        <v/>
      </c>
      <c r="O82" s="149" t="str">
        <f>IF('Circunscrição VIII'!O15&gt;0,IF(AND('Circunscrição VIII'!$R15&lt;='Circunscrição VIII'!O15,'Circunscrição VIII'!O15&lt;='Circunscrição VIII'!$S15),'Circunscrição VIII'!O15,"excluído*"),"")</f>
        <v/>
      </c>
      <c r="P82" s="134">
        <f t="shared" si="7"/>
        <v>3716.27</v>
      </c>
      <c r="R82" s="131">
        <f t="shared" si="8"/>
        <v>3716.27</v>
      </c>
      <c r="S82" s="135"/>
    </row>
    <row r="83" ht="24.0" customHeight="1">
      <c r="A83" s="63"/>
      <c r="B83" s="99"/>
      <c r="C83" s="99"/>
      <c r="D83" s="239">
        <f t="shared" ref="D83:E83" si="18">D16</f>
        <v>1</v>
      </c>
      <c r="E83" s="151" t="str">
        <f t="shared" si="18"/>
        <v>Sanitização Externa</v>
      </c>
      <c r="F83" s="152">
        <f>IF('Circunscrição VIII'!F16&gt;0,IF(AND('Circunscrição VIII'!$R16&lt;='Circunscrição VIII'!F16,'Circunscrição VIII'!F16&lt;='Circunscrição VIII'!$S16),'Circunscrição VIII'!F16,"excluído*"),"")</f>
        <v>4446.09</v>
      </c>
      <c r="G83" s="153">
        <f>IF('Circunscrição VIII'!G16&gt;0,IF(AND('Circunscrição VIII'!$R16&lt;='Circunscrição VIII'!G16,'Circunscrição VIII'!G16&lt;='Circunscrição VIII'!$S16),'Circunscrição VIII'!G16,"excluído*"),"")</f>
        <v>5796</v>
      </c>
      <c r="H83" s="152" t="str">
        <f>IF('Circunscrição VIII'!H16&gt;0,IF(AND('Circunscrição VIII'!$R16&lt;='Circunscrição VIII'!H16,'Circunscrição VIII'!H16&lt;='Circunscrição VIII'!$S16),'Circunscrição VIII'!H16,"excluído*"),"")</f>
        <v>excluído*</v>
      </c>
      <c r="I83" s="153">
        <f>IF('Circunscrição VIII'!I16&gt;0,IF(AND('Circunscrição VIII'!$R16&lt;='Circunscrição VIII'!I16,'Circunscrição VIII'!I16&lt;='Circunscrição VIII'!$S16),'Circunscrição VIII'!I16,"excluído*"),"")</f>
        <v>5187.11</v>
      </c>
      <c r="J83" s="152">
        <f>IF('Circunscrição VIII'!J16&gt;0,IF(AND('Circunscrição VIII'!$R16&lt;='Circunscrição VIII'!J16,'Circunscrição VIII'!J16&lt;='Circunscrição VIII'!$S16),'Circunscrição VIII'!J16,"excluído*"),"")</f>
        <v>11115.23</v>
      </c>
      <c r="K83" s="270" t="str">
        <f>IF('Circunscrição VIII'!K16&gt;0,IF(AND('Circunscrição VIII'!$R16&lt;='Circunscrição VIII'!K16,'Circunscrição VIII'!K16&lt;='Circunscrição VIII'!$S16),'Circunscrição VIII'!K16,"excluído*"),"")</f>
        <v>excluído*</v>
      </c>
      <c r="L83" s="154" t="str">
        <f>IF('Circunscrição VIII'!L16&gt;0,IF(AND('Circunscrição VIII'!$R16&lt;='Circunscrição VIII'!L16,'Circunscrição VIII'!L16&lt;='Circunscrição VIII'!$S16),'Circunscrição VIII'!L16,"excluído*"),"")</f>
        <v/>
      </c>
      <c r="M83" s="155" t="str">
        <f>IF('Circunscrição VIII'!M16&gt;0,IF(AND('Circunscrição VIII'!$R16&lt;='Circunscrição VIII'!M16,'Circunscrição VIII'!M16&lt;='Circunscrição VIII'!$S16),'Circunscrição VIII'!M16,"excluído*"),"")</f>
        <v/>
      </c>
      <c r="N83" s="156" t="str">
        <f>IF('Circunscrição VIII'!N16&gt;0,IF(AND('Circunscrição VIII'!$R16&lt;='Circunscrição VIII'!N16,'Circunscrição VIII'!N16&lt;='Circunscrição VIII'!$S16),'Circunscrição VIII'!N16,"excluído*"),"")</f>
        <v/>
      </c>
      <c r="O83" s="157" t="str">
        <f>IF('Circunscrição VIII'!O16&gt;0,IF(AND('Circunscrição VIII'!$R16&lt;='Circunscrição VIII'!O16,'Circunscrição VIII'!O16&lt;='Circunscrição VIII'!$S16),'Circunscrição VIII'!O16,"excluído*"),"")</f>
        <v/>
      </c>
      <c r="P83" s="158">
        <f t="shared" si="7"/>
        <v>6636.11</v>
      </c>
      <c r="Q83" s="159"/>
      <c r="R83" s="160">
        <f t="shared" si="8"/>
        <v>6636.11</v>
      </c>
      <c r="S83" s="161"/>
    </row>
    <row r="84" ht="24.0" customHeight="1">
      <c r="A84" s="63"/>
      <c r="B84" s="226">
        <f t="shared" ref="B84:E84" si="19">B17</f>
        <v>111</v>
      </c>
      <c r="C84" s="236" t="str">
        <f t="shared" si="19"/>
        <v>Bauru - Arquivo Geral
Av. Alfredo Maia, s/n</v>
      </c>
      <c r="D84" s="240">
        <f t="shared" si="19"/>
        <v>5</v>
      </c>
      <c r="E84" s="163" t="str">
        <f t="shared" si="19"/>
        <v>Desinsetização Semestral</v>
      </c>
      <c r="F84" s="164">
        <f>IF('Circunscrição VIII'!F17&gt;0,IF(AND('Circunscrição VIII'!$R17&lt;='Circunscrição VIII'!F17,'Circunscrição VIII'!F17&lt;='Circunscrição VIII'!$S17),'Circunscrição VIII'!F17,"excluído*"),"")</f>
        <v>292.9</v>
      </c>
      <c r="G84" s="165" t="str">
        <f>IF('Circunscrição VIII'!G17&gt;0,IF(AND('Circunscrição VIII'!$R17&lt;='Circunscrição VIII'!G17,'Circunscrição VIII'!G17&lt;='Circunscrição VIII'!$S17),'Circunscrição VIII'!G17,"excluído*"),"")</f>
        <v>excluído*</v>
      </c>
      <c r="H84" s="165">
        <f>IF('Circunscrição VIII'!H17&gt;0,IF(AND('Circunscrição VIII'!$R17&lt;='Circunscrição VIII'!H17,'Circunscrição VIII'!H17&lt;='Circunscrição VIII'!$S17),'Circunscrição VIII'!H17,"excluído*"),"")</f>
        <v>715.97</v>
      </c>
      <c r="I84" s="164" t="str">
        <f>IF('Circunscrição VIII'!I17&gt;0,IF(AND('Circunscrição VIII'!$R17&lt;='Circunscrição VIII'!I17,'Circunscrição VIII'!I17&lt;='Circunscrição VIII'!$S17),'Circunscrição VIII'!I17,"excluído*"),"")</f>
        <v/>
      </c>
      <c r="J84" s="164">
        <f>IF('Circunscrição VIII'!J17&gt;0,IF(AND('Circunscrição VIII'!$R17&lt;='Circunscrição VIII'!J17,'Circunscrição VIII'!J17&lt;='Circunscrição VIII'!$S17),'Circunscrição VIII'!J17,"excluído*"),"")</f>
        <v>488.16</v>
      </c>
      <c r="K84" s="268">
        <f>IF('Circunscrição VIII'!K17&gt;0,IF(AND('Circunscrição VIII'!$R17&lt;='Circunscrição VIII'!K17,'Circunscrição VIII'!K17&lt;='Circunscrição VIII'!$S17),'Circunscrição VIII'!K17,"excluído*"),"")</f>
        <v>450</v>
      </c>
      <c r="L84" s="166">
        <f>IF('Circunscrição VIII'!L17&gt;0,IF(AND('Circunscrição VIII'!$R17&lt;='Circunscrição VIII'!L17,'Circunscrição VIII'!L17&lt;='Circunscrição VIII'!$S17),'Circunscrição VIII'!L17,"excluído*"),"")</f>
        <v>286.39</v>
      </c>
      <c r="M84" s="167">
        <f>IF('Circunscrição VIII'!M17&gt;0,IF(AND('Circunscrição VIII'!$R17&lt;='Circunscrição VIII'!M17,'Circunscrição VIII'!M17&lt;='Circunscrição VIII'!$S17),'Circunscrição VIII'!M17,"excluído*"),"")</f>
        <v>367.75</v>
      </c>
      <c r="N84" s="168">
        <f>IF('Circunscrição VIII'!N17&gt;0,IF(AND('Circunscrição VIII'!$R17&lt;='Circunscrição VIII'!N17,'Circunscrição VIII'!N17&lt;='Circunscrição VIII'!$S17),'Circunscrição VIII'!N17,"excluído*"),"")</f>
        <v>777.08</v>
      </c>
      <c r="O84" s="169" t="str">
        <f>IF('Circunscrição VIII'!O17&gt;0,IF(AND('Circunscrição VIII'!$R17&lt;='Circunscrição VIII'!O17,'Circunscrição VIII'!O17&lt;='Circunscrição VIII'!$S17),'Circunscrição VIII'!O17,"excluído*"),"")</f>
        <v/>
      </c>
      <c r="P84" s="170">
        <f t="shared" si="7"/>
        <v>482.61</v>
      </c>
      <c r="Q84" s="171"/>
      <c r="R84" s="167">
        <f t="shared" si="8"/>
        <v>2413.05</v>
      </c>
      <c r="S84" s="172"/>
    </row>
    <row r="85" ht="24.0" customHeight="1">
      <c r="A85" s="63"/>
      <c r="B85" s="63"/>
      <c r="C85" s="63"/>
      <c r="D85" s="238">
        <f t="shared" ref="D85:E85" si="20">D18</f>
        <v>1</v>
      </c>
      <c r="E85" s="137" t="str">
        <f t="shared" si="20"/>
        <v>Desinsetização Extraordinária</v>
      </c>
      <c r="F85" s="138" t="str">
        <f>IF('Circunscrição VIII'!F18&gt;0,IF(AND('Circunscrição VIII'!$R18&lt;='Circunscrição VIII'!F18,'Circunscrição VIII'!F18&lt;='Circunscrição VIII'!$S18),'Circunscrição VIII'!F18,"excluído*"),"")</f>
        <v>excluído*</v>
      </c>
      <c r="G85" s="138" t="str">
        <f>IF('Circunscrição VIII'!G18&gt;0,IF(AND('Circunscrição VIII'!$R18&lt;='Circunscrição VIII'!G18,'Circunscrição VIII'!G18&lt;='Circunscrição VIII'!$S18),'Circunscrição VIII'!G18,"excluído*"),"")</f>
        <v>excluído*</v>
      </c>
      <c r="H85" s="138">
        <f>IF('Circunscrição VIII'!H18&gt;0,IF(AND('Circunscrição VIII'!$R18&lt;='Circunscrição VIII'!H18,'Circunscrição VIII'!H18&lt;='Circunscrição VIII'!$S18),'Circunscrição VIII'!H18,"excluído*"),"")</f>
        <v>715.97</v>
      </c>
      <c r="I85" s="138" t="str">
        <f>IF('Circunscrição VIII'!I18&gt;0,IF(AND('Circunscrição VIII'!$R18&lt;='Circunscrição VIII'!I18,'Circunscrição VIII'!I18&lt;='Circunscrição VIII'!$S18),'Circunscrição VIII'!I18,"excluído*"),"")</f>
        <v/>
      </c>
      <c r="J85" s="139">
        <f>IF('Circunscrição VIII'!J18&gt;0,IF(AND('Circunscrição VIII'!$R18&lt;='Circunscrição VIII'!J18,'Circunscrição VIII'!J18&lt;='Circunscrição VIII'!$S18),'Circunscrição VIII'!J18,"excluído*"),"")</f>
        <v>488.16</v>
      </c>
      <c r="K85" s="269">
        <f>IF('Circunscrição VIII'!K18&gt;0,IF(AND('Circunscrição VIII'!$R18&lt;='Circunscrição VIII'!K18,'Circunscrição VIII'!K18&lt;='Circunscrição VIII'!$S18),'Circunscrição VIII'!K18,"excluído*"),"")</f>
        <v>517.5</v>
      </c>
      <c r="L85" s="140" t="str">
        <f>IF('Circunscrição VIII'!L18&gt;0,IF(AND('Circunscrição VIII'!$R18&lt;='Circunscrição VIII'!L18,'Circunscrição VIII'!L18&lt;='Circunscrição VIII'!$S18),'Circunscrição VIII'!L18,"excluído*"),"")</f>
        <v/>
      </c>
      <c r="M85" s="141" t="str">
        <f>IF('Circunscrição VIII'!M18&gt;0,IF(AND('Circunscrição VIII'!$R18&lt;='Circunscrição VIII'!M18,'Circunscrição VIII'!M18&lt;='Circunscrição VIII'!$S18),'Circunscrição VIII'!M18,"excluído*"),"")</f>
        <v/>
      </c>
      <c r="N85" s="142">
        <f>IF('Circunscrição VIII'!N18&gt;0,IF(AND('Circunscrição VIII'!$R18&lt;='Circunscrição VIII'!N18,'Circunscrição VIII'!N18&lt;='Circunscrição VIII'!$S18),'Circunscrição VIII'!N18,"excluído*"),"")</f>
        <v>667.5</v>
      </c>
      <c r="O85" s="143" t="str">
        <f>IF('Circunscrição VIII'!O18&gt;0,IF(AND('Circunscrição VIII'!$R18&lt;='Circunscrição VIII'!O18,'Circunscrição VIII'!O18&lt;='Circunscrição VIII'!$S18),'Circunscrição VIII'!O18,"excluído*"),"")</f>
        <v/>
      </c>
      <c r="P85" s="144">
        <f t="shared" si="7"/>
        <v>597.28</v>
      </c>
      <c r="R85" s="141">
        <f t="shared" si="8"/>
        <v>597.28</v>
      </c>
      <c r="S85" s="145"/>
    </row>
    <row r="86" ht="24.0" customHeight="1">
      <c r="A86" s="63"/>
      <c r="B86" s="63"/>
      <c r="C86" s="63"/>
      <c r="D86" s="176">
        <f t="shared" ref="D86:E86" si="21">D19</f>
        <v>1</v>
      </c>
      <c r="E86" s="127" t="str">
        <f t="shared" si="21"/>
        <v>Sanitização Interna</v>
      </c>
      <c r="F86" s="128" t="str">
        <f>IF('Circunscrição VIII'!F19&gt;0,IF(AND('Circunscrição VIII'!$R19&lt;='Circunscrição VIII'!F19,'Circunscrição VIII'!F19&lt;='Circunscrição VIII'!$S19),'Circunscrição VIII'!F19,"excluído*"),"")</f>
        <v>excluído*</v>
      </c>
      <c r="G86" s="129" t="str">
        <f>IF('Circunscrição VIII'!G19&gt;0,IF(AND('Circunscrição VIII'!$R19&lt;='Circunscrição VIII'!G19,'Circunscrição VIII'!G19&lt;='Circunscrição VIII'!$S19),'Circunscrição VIII'!G19,"excluído*"),"")</f>
        <v>excluído*</v>
      </c>
      <c r="H86" s="128">
        <f>IF('Circunscrição VIII'!H19&gt;0,IF(AND('Circunscrição VIII'!$R19&lt;='Circunscrição VIII'!H19,'Circunscrição VIII'!H19&lt;='Circunscrição VIII'!$S19),'Circunscrição VIII'!H19,"excluído*"),"")</f>
        <v>715.97</v>
      </c>
      <c r="I86" s="128" t="str">
        <f>IF('Circunscrição VIII'!I19&gt;0,IF(AND('Circunscrição VIII'!$R19&lt;='Circunscrição VIII'!I19,'Circunscrição VIII'!I19&lt;='Circunscrição VIII'!$S19),'Circunscrição VIII'!I19,"excluído*"),"")</f>
        <v/>
      </c>
      <c r="J86" s="128">
        <f>IF('Circunscrição VIII'!J19&gt;0,IF(AND('Circunscrição VIII'!$R19&lt;='Circunscrição VIII'!J19,'Circunscrição VIII'!J19&lt;='Circunscrição VIII'!$S19),'Circunscrição VIII'!J19,"excluído*"),"")</f>
        <v>488.16</v>
      </c>
      <c r="K86" s="268">
        <f>IF('Circunscrição VIII'!K19&gt;0,IF(AND('Circunscrição VIII'!$R19&lt;='Circunscrição VIII'!K19,'Circunscrição VIII'!K19&lt;='Circunscrição VIII'!$S19),'Circunscrição VIII'!K19,"excluído*"),"")</f>
        <v>450</v>
      </c>
      <c r="L86" s="130" t="str">
        <f>IF('Circunscrição VIII'!L19&gt;0,IF(AND('Circunscrição VIII'!$R19&lt;='Circunscrição VIII'!L19,'Circunscrição VIII'!L19&lt;='Circunscrição VIII'!$S19),'Circunscrição VIII'!L19,"excluído*"),"")</f>
        <v/>
      </c>
      <c r="M86" s="147" t="str">
        <f>IF('Circunscrição VIII'!M19&gt;0,IF(AND('Circunscrição VIII'!$R19&lt;='Circunscrição VIII'!M19,'Circunscrição VIII'!M19&lt;='Circunscrição VIII'!$S19),'Circunscrição VIII'!M19,"excluído*"),"")</f>
        <v/>
      </c>
      <c r="N86" s="148" t="str">
        <f>IF('Circunscrição VIII'!N19&gt;0,IF(AND('Circunscrição VIII'!$R19&lt;='Circunscrição VIII'!N19,'Circunscrição VIII'!N19&lt;='Circunscrição VIII'!$S19),'Circunscrição VIII'!N19,"excluído*"),"")</f>
        <v/>
      </c>
      <c r="O86" s="149" t="str">
        <f>IF('Circunscrição VIII'!O19&gt;0,IF(AND('Circunscrição VIII'!$R19&lt;='Circunscrição VIII'!O19,'Circunscrição VIII'!O19&lt;='Circunscrição VIII'!$S19),'Circunscrição VIII'!O19,"excluído*"),"")</f>
        <v/>
      </c>
      <c r="P86" s="134">
        <f t="shared" si="7"/>
        <v>551.38</v>
      </c>
      <c r="R86" s="131">
        <f t="shared" si="8"/>
        <v>551.38</v>
      </c>
      <c r="S86" s="135"/>
    </row>
    <row r="87" ht="24.0" customHeight="1">
      <c r="A87" s="63"/>
      <c r="B87" s="99"/>
      <c r="C87" s="99"/>
      <c r="D87" s="239">
        <f t="shared" ref="D87:E87" si="22">D20</f>
        <v>1</v>
      </c>
      <c r="E87" s="151" t="str">
        <f t="shared" si="22"/>
        <v>Sanitização Externa</v>
      </c>
      <c r="F87" s="152" t="str">
        <f>IF('Circunscrição VIII'!F20&gt;0,IF(AND('Circunscrição VIII'!$R20&lt;='Circunscrição VIII'!F20,'Circunscrição VIII'!F20&lt;='Circunscrição VIII'!$S20),'Circunscrição VIII'!F20,"excluído*"),"")</f>
        <v/>
      </c>
      <c r="G87" s="153" t="str">
        <f>IF('Circunscrição VIII'!G20&gt;0,IF(AND('Circunscrição VIII'!$R20&lt;='Circunscrição VIII'!G20,'Circunscrição VIII'!G20&lt;='Circunscrição VIII'!$S20),'Circunscrição VIII'!G20,"excluído*"),"")</f>
        <v/>
      </c>
      <c r="H87" s="152" t="str">
        <f>IF('Circunscrição VIII'!H20&gt;0,IF(AND('Circunscrição VIII'!$R20&lt;='Circunscrição VIII'!H20,'Circunscrição VIII'!H20&lt;='Circunscrição VIII'!$S20),'Circunscrição VIII'!H20,"excluído*"),"")</f>
        <v/>
      </c>
      <c r="I87" s="153" t="str">
        <f>IF('Circunscrição VIII'!I20&gt;0,IF(AND('Circunscrição VIII'!$R20&lt;='Circunscrição VIII'!I20,'Circunscrição VIII'!I20&lt;='Circunscrição VIII'!$S20),'Circunscrição VIII'!I20,"excluído*"),"")</f>
        <v/>
      </c>
      <c r="J87" s="152" t="str">
        <f>IF('Circunscrição VIII'!J20&gt;0,IF(AND('Circunscrição VIII'!$R20&lt;='Circunscrição VIII'!J20,'Circunscrição VIII'!J20&lt;='Circunscrição VIII'!$S20),'Circunscrição VIII'!J20,"excluído*"),"")</f>
        <v/>
      </c>
      <c r="K87" s="270" t="str">
        <f>IF('Circunscrição VIII'!K20&gt;0,IF(AND('Circunscrição VIII'!$R20&lt;='Circunscrição VIII'!K20,'Circunscrição VIII'!K20&lt;='Circunscrição VIII'!$S20),'Circunscrição VIII'!K20,"excluído*"),"")</f>
        <v/>
      </c>
      <c r="L87" s="154" t="str">
        <f>IF('Circunscrição VIII'!L20&gt;0,IF(AND('Circunscrição VIII'!$R20&lt;='Circunscrição VIII'!L20,'Circunscrição VIII'!L20&lt;='Circunscrição VIII'!$S20),'Circunscrição VIII'!L20,"excluído*"),"")</f>
        <v/>
      </c>
      <c r="M87" s="155" t="str">
        <f>IF('Circunscrição VIII'!M20&gt;0,IF(AND('Circunscrição VIII'!$R20&lt;='Circunscrição VIII'!M20,'Circunscrição VIII'!M20&lt;='Circunscrição VIII'!$S20),'Circunscrição VIII'!M20,"excluído*"),"")</f>
        <v/>
      </c>
      <c r="N87" s="156" t="str">
        <f>IF('Circunscrição VIII'!N20&gt;0,IF(AND('Circunscrição VIII'!$R20&lt;='Circunscrição VIII'!N20,'Circunscrição VIII'!N20&lt;='Circunscrição VIII'!$S20),'Circunscrição VIII'!N20,"excluído*"),"")</f>
        <v/>
      </c>
      <c r="O87" s="157" t="str">
        <f>IF('Circunscrição VIII'!O20&gt;0,IF(AND('Circunscrição VIII'!$R20&lt;='Circunscrição VIII'!O20,'Circunscrição VIII'!O20&lt;='Circunscrição VIII'!$S20),'Circunscrição VIII'!O20,"excluído*"),"")</f>
        <v/>
      </c>
      <c r="P87" s="158" t="str">
        <f t="shared" si="7"/>
        <v/>
      </c>
      <c r="Q87" s="159"/>
      <c r="R87" s="160" t="str">
        <f t="shared" si="8"/>
        <v/>
      </c>
      <c r="S87" s="161"/>
    </row>
    <row r="88" ht="24.0" customHeight="1">
      <c r="A88" s="63"/>
      <c r="B88" s="226">
        <f t="shared" ref="B88:E88" si="23">B21</f>
        <v>112</v>
      </c>
      <c r="C88" s="236" t="str">
        <f t="shared" si="23"/>
        <v>Botucatu
Rua Joaquim Lyra Brandão, 147</v>
      </c>
      <c r="D88" s="240">
        <f t="shared" si="23"/>
        <v>5</v>
      </c>
      <c r="E88" s="163" t="str">
        <f t="shared" si="23"/>
        <v>Desinsetização Semestral</v>
      </c>
      <c r="F88" s="164">
        <f>IF('Circunscrição VIII'!F21&gt;0,IF(AND('Circunscrição VIII'!$R21&lt;='Circunscrição VIII'!F21,'Circunscrição VIII'!F21&lt;='Circunscrição VIII'!$S21),'Circunscrição VIII'!F21,"excluído*"),"")</f>
        <v>1603.71</v>
      </c>
      <c r="G88" s="165">
        <f>IF('Circunscrição VIII'!G21&gt;0,IF(AND('Circunscrição VIII'!$R21&lt;='Circunscrição VIII'!G21,'Circunscrição VIII'!G21&lt;='Circunscrição VIII'!$S21),'Circunscrição VIII'!G21,"excluído*"),"")</f>
        <v>2800</v>
      </c>
      <c r="H88" s="165" t="str">
        <f>IF('Circunscrição VIII'!H21&gt;0,IF(AND('Circunscrição VIII'!$R21&lt;='Circunscrição VIII'!H21,'Circunscrição VIII'!H21&lt;='Circunscrição VIII'!$S21),'Circunscrição VIII'!H21,"excluído*"),"")</f>
        <v>excluído*</v>
      </c>
      <c r="I88" s="164" t="str">
        <f>IF('Circunscrição VIII'!I21&gt;0,IF(AND('Circunscrição VIII'!$R21&lt;='Circunscrição VIII'!I21,'Circunscrição VIII'!I21&lt;='Circunscrição VIII'!$S21),'Circunscrição VIII'!I21,"excluído*"),"")</f>
        <v>excluído*</v>
      </c>
      <c r="J88" s="164">
        <f>IF('Circunscrição VIII'!J21&gt;0,IF(AND('Circunscrição VIII'!$R21&lt;='Circunscrição VIII'!J21,'Circunscrição VIII'!J21&lt;='Circunscrição VIII'!$S21),'Circunscrição VIII'!J21,"excluído*"),"")</f>
        <v>2672.85</v>
      </c>
      <c r="K88" s="268">
        <f>IF('Circunscrição VIII'!K21&gt;0,IF(AND('Circunscrição VIII'!$R21&lt;='Circunscrição VIII'!K21,'Circunscrição VIII'!K21&lt;='Circunscrição VIII'!$S21),'Circunscrição VIII'!K21,"excluído*"),"")</f>
        <v>2100</v>
      </c>
      <c r="L88" s="166">
        <f>IF('Circunscrição VIII'!L21&gt;0,IF(AND('Circunscrição VIII'!$R21&lt;='Circunscrição VIII'!L21,'Circunscrição VIII'!L21&lt;='Circunscrição VIII'!$S21),'Circunscrição VIII'!L21,"excluído*"),"")</f>
        <v>1568.07</v>
      </c>
      <c r="M88" s="167">
        <f>IF('Circunscrição VIII'!M21&gt;0,IF(AND('Circunscrição VIII'!$R21&lt;='Circunscrição VIII'!M21,'Circunscrição VIII'!M21&lt;='Circunscrição VIII'!$S21),'Circunscrição VIII'!M21,"excluído*"),"")</f>
        <v>2013.543006</v>
      </c>
      <c r="N88" s="168" t="str">
        <f>IF('Circunscrição VIII'!N21&gt;0,IF(AND('Circunscrição VIII'!$R21&lt;='Circunscrição VIII'!N21,'Circunscrição VIII'!N21&lt;='Circunscrição VIII'!$S21),'Circunscrição VIII'!N21,"excluído*"),"")</f>
        <v>excluído*</v>
      </c>
      <c r="O88" s="169" t="str">
        <f>IF('Circunscrição VIII'!O21&gt;0,IF(AND('Circunscrição VIII'!$R21&lt;='Circunscrição VIII'!O21,'Circunscrição VIII'!O21&lt;='Circunscrição VIII'!$S21),'Circunscrição VIII'!O21,"excluído*"),"")</f>
        <v/>
      </c>
      <c r="P88" s="170">
        <f t="shared" si="7"/>
        <v>2126.36</v>
      </c>
      <c r="Q88" s="171"/>
      <c r="R88" s="167">
        <f t="shared" si="8"/>
        <v>10631.8</v>
      </c>
      <c r="S88" s="172"/>
    </row>
    <row r="89" ht="24.0" customHeight="1">
      <c r="A89" s="63"/>
      <c r="B89" s="63"/>
      <c r="C89" s="63"/>
      <c r="D89" s="238">
        <f t="shared" ref="D89:E89" si="24">D22</f>
        <v>1</v>
      </c>
      <c r="E89" s="137" t="str">
        <f t="shared" si="24"/>
        <v>Desinsetização Extraordinária</v>
      </c>
      <c r="F89" s="138">
        <f>IF('Circunscrição VIII'!F22&gt;0,IF(AND('Circunscrição VIII'!$R22&lt;='Circunscrição VIII'!F22,'Circunscrição VIII'!F22&lt;='Circunscrição VIII'!$S22),'Circunscrição VIII'!F22,"excluído*"),"")</f>
        <v>1960.09</v>
      </c>
      <c r="G89" s="138">
        <f>IF('Circunscrição VIII'!G22&gt;0,IF(AND('Circunscrição VIII'!$R22&lt;='Circunscrição VIII'!G22,'Circunscrição VIII'!G22&lt;='Circunscrição VIII'!$S22),'Circunscrição VIII'!G22,"excluído*"),"")</f>
        <v>2520</v>
      </c>
      <c r="H89" s="138" t="str">
        <f>IF('Circunscrição VIII'!H22&gt;0,IF(AND('Circunscrição VIII'!$R22&lt;='Circunscrição VIII'!H22,'Circunscrição VIII'!H22&lt;='Circunscrição VIII'!$S22),'Circunscrição VIII'!H22,"excluído*"),"")</f>
        <v>excluído*</v>
      </c>
      <c r="I89" s="138">
        <f>IF('Circunscrição VIII'!I22&gt;0,IF(AND('Circunscrição VIII'!$R22&lt;='Circunscrição VIII'!I22,'Circunscrição VIII'!I22&lt;='Circunscrição VIII'!$S22),'Circunscrição VIII'!I22,"excluído*"),"")</f>
        <v>1500</v>
      </c>
      <c r="J89" s="139">
        <f>IF('Circunscrição VIII'!J22&gt;0,IF(AND('Circunscrição VIII'!$R22&lt;='Circunscrição VIII'!J22,'Circunscrição VIII'!J22&lt;='Circunscrição VIII'!$S22),'Circunscrição VIII'!J22,"excluído*"),"")</f>
        <v>2672.85</v>
      </c>
      <c r="K89" s="269">
        <f>IF('Circunscrição VIII'!K22&gt;0,IF(AND('Circunscrição VIII'!$R22&lt;='Circunscrição VIII'!K22,'Circunscrição VIII'!K22&lt;='Circunscrição VIII'!$S22),'Circunscrição VIII'!K22,"excluído*"),"")</f>
        <v>2415</v>
      </c>
      <c r="L89" s="140" t="str">
        <f>IF('Circunscrição VIII'!L22&gt;0,IF(AND('Circunscrição VIII'!$R22&lt;='Circunscrição VIII'!L22,'Circunscrição VIII'!L22&lt;='Circunscrição VIII'!$S22),'Circunscrição VIII'!L22,"excluído*"),"")</f>
        <v/>
      </c>
      <c r="M89" s="141" t="str">
        <f>IF('Circunscrição VIII'!M22&gt;0,IF(AND('Circunscrição VIII'!$R22&lt;='Circunscrição VIII'!M22,'Circunscrição VIII'!M22&lt;='Circunscrição VIII'!$S22),'Circunscrição VIII'!M22,"excluído*"),"")</f>
        <v/>
      </c>
      <c r="N89" s="142" t="str">
        <f>IF('Circunscrição VIII'!N22&gt;0,IF(AND('Circunscrição VIII'!$R22&lt;='Circunscrição VIII'!N22,'Circunscrição VIII'!N22&lt;='Circunscrição VIII'!$S22),'Circunscrição VIII'!N22,"excluído*"),"")</f>
        <v>excluído*</v>
      </c>
      <c r="O89" s="143" t="str">
        <f>IF('Circunscrição VIII'!O22&gt;0,IF(AND('Circunscrição VIII'!$R22&lt;='Circunscrição VIII'!O22,'Circunscrição VIII'!O22&lt;='Circunscrição VIII'!$S22),'Circunscrição VIII'!O22,"excluído*"),"")</f>
        <v/>
      </c>
      <c r="P89" s="144">
        <f t="shared" si="7"/>
        <v>2213.59</v>
      </c>
      <c r="R89" s="141">
        <f t="shared" si="8"/>
        <v>2213.59</v>
      </c>
      <c r="S89" s="145"/>
    </row>
    <row r="90" ht="24.0" customHeight="1">
      <c r="A90" s="63"/>
      <c r="B90" s="63"/>
      <c r="C90" s="63"/>
      <c r="D90" s="176">
        <f t="shared" ref="D90:E90" si="25">D23</f>
        <v>1</v>
      </c>
      <c r="E90" s="127" t="str">
        <f t="shared" si="25"/>
        <v>Sanitização Interna</v>
      </c>
      <c r="F90" s="128" t="str">
        <f>IF('Circunscrição VIII'!F23&gt;0,IF(AND('Circunscrição VIII'!$R23&lt;='Circunscrição VIII'!F23,'Circunscrição VIII'!F23&lt;='Circunscrição VIII'!$S23),'Circunscrição VIII'!F23,"excluído*"),"")</f>
        <v>excluído*</v>
      </c>
      <c r="G90" s="129">
        <f>IF('Circunscrição VIII'!G23&gt;0,IF(AND('Circunscrição VIII'!$R23&lt;='Circunscrição VIII'!G23,'Circunscrição VIII'!G23&lt;='Circunscrição VIII'!$S23),'Circunscrição VIII'!G23,"excluído*"),"")</f>
        <v>1116</v>
      </c>
      <c r="H90" s="128" t="str">
        <f>IF('Circunscrição VIII'!H23&gt;0,IF(AND('Circunscrição VIII'!$R23&lt;='Circunscrição VIII'!H23,'Circunscrição VIII'!H23&lt;='Circunscrição VIII'!$S23),'Circunscrição VIII'!H23,"excluído*"),"")</f>
        <v>excluído*</v>
      </c>
      <c r="I90" s="128">
        <f>IF('Circunscrição VIII'!I23&gt;0,IF(AND('Circunscrição VIII'!$R23&lt;='Circunscrição VIII'!I23,'Circunscrição VIII'!I23&lt;='Circunscrição VIII'!$S23),'Circunscrição VIII'!I23,"excluído*"),"")</f>
        <v>446.3</v>
      </c>
      <c r="J90" s="128">
        <f>IF('Circunscrição VIII'!J23&gt;0,IF(AND('Circunscrição VIII'!$R23&lt;='Circunscrição VIII'!J23,'Circunscrição VIII'!J23&lt;='Circunscrição VIII'!$S23),'Circunscrição VIII'!J23,"excluído*"),"")</f>
        <v>984.5</v>
      </c>
      <c r="K90" s="268">
        <f>IF('Circunscrição VIII'!K23&gt;0,IF(AND('Circunscrição VIII'!$R23&lt;='Circunscrição VIII'!K23,'Circunscrição VIII'!K23&lt;='Circunscrição VIII'!$S23),'Circunscrição VIII'!K23,"excluído*"),"")</f>
        <v>750</v>
      </c>
      <c r="L90" s="130" t="str">
        <f>IF('Circunscrição VIII'!L23&gt;0,IF(AND('Circunscrição VIII'!$R23&lt;='Circunscrição VIII'!L23,'Circunscrição VIII'!L23&lt;='Circunscrição VIII'!$S23),'Circunscrição VIII'!L23,"excluído*"),"")</f>
        <v/>
      </c>
      <c r="M90" s="147" t="str">
        <f>IF('Circunscrição VIII'!M23&gt;0,IF(AND('Circunscrição VIII'!$R23&lt;='Circunscrição VIII'!M23,'Circunscrição VIII'!M23&lt;='Circunscrição VIII'!$S23),'Circunscrição VIII'!M23,"excluído*"),"")</f>
        <v/>
      </c>
      <c r="N90" s="148" t="str">
        <f>IF('Circunscrição VIII'!N23&gt;0,IF(AND('Circunscrição VIII'!$R23&lt;='Circunscrição VIII'!N23,'Circunscrição VIII'!N23&lt;='Circunscrição VIII'!$S23),'Circunscrição VIII'!N23,"excluído*"),"")</f>
        <v/>
      </c>
      <c r="O90" s="149" t="str">
        <f>IF('Circunscrição VIII'!O23&gt;0,IF(AND('Circunscrição VIII'!$R23&lt;='Circunscrição VIII'!O23,'Circunscrição VIII'!O23&lt;='Circunscrição VIII'!$S23),'Circunscrição VIII'!O23,"excluído*"),"")</f>
        <v/>
      </c>
      <c r="P90" s="134">
        <f t="shared" si="7"/>
        <v>824.2</v>
      </c>
      <c r="R90" s="131">
        <f t="shared" si="8"/>
        <v>824.2</v>
      </c>
      <c r="S90" s="135"/>
    </row>
    <row r="91" ht="24.0" customHeight="1">
      <c r="A91" s="63"/>
      <c r="B91" s="99"/>
      <c r="C91" s="99"/>
      <c r="D91" s="239">
        <f t="shared" ref="D91:E91" si="26">D24</f>
        <v>1</v>
      </c>
      <c r="E91" s="151" t="str">
        <f t="shared" si="26"/>
        <v>Sanitização Externa</v>
      </c>
      <c r="F91" s="152" t="str">
        <f>IF('Circunscrição VIII'!F24&gt;0,IF(AND('Circunscrição VIII'!$R24&lt;='Circunscrição VIII'!F24,'Circunscrição VIII'!F24&lt;='Circunscrição VIII'!$S24),'Circunscrição VIII'!F24,"excluído*"),"")</f>
        <v>excluído*</v>
      </c>
      <c r="G91" s="153">
        <f>IF('Circunscrição VIII'!G24&gt;0,IF(AND('Circunscrição VIII'!$R24&lt;='Circunscrição VIII'!G24,'Circunscrição VIII'!G24&lt;='Circunscrição VIII'!$S24),'Circunscrição VIII'!G24,"excluído*"),"")</f>
        <v>1476</v>
      </c>
      <c r="H91" s="152" t="str">
        <f>IF('Circunscrição VIII'!H24&gt;0,IF(AND('Circunscrição VIII'!$R24&lt;='Circunscrição VIII'!H24,'Circunscrição VIII'!H24&lt;='Circunscrição VIII'!$S24),'Circunscrição VIII'!H24,"excluído*"),"")</f>
        <v>excluído*</v>
      </c>
      <c r="I91" s="153">
        <f>IF('Circunscrição VIII'!I24&gt;0,IF(AND('Circunscrição VIII'!$R24&lt;='Circunscrição VIII'!I24,'Circunscrição VIII'!I24&lt;='Circunscrição VIII'!$S24),'Circunscrição VIII'!I24,"excluído*"),"")</f>
        <v>787.9</v>
      </c>
      <c r="J91" s="152">
        <f>IF('Circunscrição VIII'!J24&gt;0,IF(AND('Circunscrição VIII'!$R24&lt;='Circunscrição VIII'!J24,'Circunscrição VIII'!J24&lt;='Circunscrição VIII'!$S24),'Circunscrição VIII'!J24,"excluído*"),"")</f>
        <v>1688.36</v>
      </c>
      <c r="K91" s="270">
        <f>IF('Circunscrição VIII'!K24&gt;0,IF(AND('Circunscrição VIII'!$R24&lt;='Circunscrição VIII'!K24,'Circunscrição VIII'!K24&lt;='Circunscrição VIII'!$S24),'Circunscrição VIII'!K24,"excluído*"),"")</f>
        <v>950</v>
      </c>
      <c r="L91" s="154" t="str">
        <f>IF('Circunscrição VIII'!L24&gt;0,IF(AND('Circunscrição VIII'!$R24&lt;='Circunscrição VIII'!L24,'Circunscrição VIII'!L24&lt;='Circunscrição VIII'!$S24),'Circunscrição VIII'!L24,"excluído*"),"")</f>
        <v/>
      </c>
      <c r="M91" s="155" t="str">
        <f>IF('Circunscrição VIII'!M24&gt;0,IF(AND('Circunscrição VIII'!$R24&lt;='Circunscrição VIII'!M24,'Circunscrição VIII'!M24&lt;='Circunscrição VIII'!$S24),'Circunscrição VIII'!M24,"excluído*"),"")</f>
        <v/>
      </c>
      <c r="N91" s="156" t="str">
        <f>IF('Circunscrição VIII'!N24&gt;0,IF(AND('Circunscrição VIII'!$R24&lt;='Circunscrição VIII'!N24,'Circunscrição VIII'!N24&lt;='Circunscrição VIII'!$S24),'Circunscrição VIII'!N24,"excluído*"),"")</f>
        <v/>
      </c>
      <c r="O91" s="157" t="str">
        <f>IF('Circunscrição VIII'!O24&gt;0,IF(AND('Circunscrição VIII'!$R24&lt;='Circunscrição VIII'!O24,'Circunscrição VIII'!O24&lt;='Circunscrição VIII'!$S24),'Circunscrição VIII'!O24,"excluído*"),"")</f>
        <v/>
      </c>
      <c r="P91" s="158">
        <f t="shared" si="7"/>
        <v>1225.57</v>
      </c>
      <c r="Q91" s="159"/>
      <c r="R91" s="160">
        <f t="shared" si="8"/>
        <v>1225.57</v>
      </c>
      <c r="S91" s="161"/>
    </row>
    <row r="92" ht="24.0" customHeight="1">
      <c r="A92" s="63"/>
      <c r="B92" s="226">
        <f t="shared" ref="B92:E92" si="27">B25</f>
        <v>113</v>
      </c>
      <c r="C92" s="236" t="str">
        <f t="shared" si="27"/>
        <v>Botucatu - Arquivo
Rua Dr. Cardoso de Almeida, 1018</v>
      </c>
      <c r="D92" s="237">
        <f t="shared" si="27"/>
        <v>5</v>
      </c>
      <c r="E92" s="127" t="str">
        <f t="shared" si="27"/>
        <v>Desinsetização Semestral</v>
      </c>
      <c r="F92" s="128">
        <f>IF('Circunscrição VIII'!F25&gt;0,IF(AND('Circunscrição VIII'!$R25&lt;='Circunscrição VIII'!F25,'Circunscrição VIII'!F25&lt;='Circunscrição VIII'!$S25),'Circunscrição VIII'!F25,"excluído*"),"")</f>
        <v>165.45</v>
      </c>
      <c r="G92" s="129" t="str">
        <f>IF('Circunscrição VIII'!G25&gt;0,IF(AND('Circunscrição VIII'!$R25&lt;='Circunscrição VIII'!G25,'Circunscrição VIII'!G25&lt;='Circunscrição VIII'!$S25),'Circunscrição VIII'!G25,"excluído*"),"")</f>
        <v>excluído*</v>
      </c>
      <c r="H92" s="129">
        <f>IF('Circunscrição VIII'!H25&gt;0,IF(AND('Circunscrição VIII'!$R25&lt;='Circunscrição VIII'!H25,'Circunscrição VIII'!H25&lt;='Circunscrição VIII'!$S25),'Circunscrição VIII'!H25,"excluído*"),"")</f>
        <v>330.89</v>
      </c>
      <c r="I92" s="128" t="str">
        <f>IF('Circunscrição VIII'!I25&gt;0,IF(AND('Circunscrição VIII'!$R25&lt;='Circunscrição VIII'!I25,'Circunscrição VIII'!I25&lt;='Circunscrição VIII'!$S25),'Circunscrição VIII'!I25,"excluído*"),"")</f>
        <v/>
      </c>
      <c r="J92" s="128">
        <f>IF('Circunscrição VIII'!J25&gt;0,IF(AND('Circunscrição VIII'!$R25&lt;='Circunscrição VIII'!J25,'Circunscrição VIII'!J25&lt;='Circunscrição VIII'!$S25),'Circunscrição VIII'!J25,"excluído*"),"")</f>
        <v>275.75</v>
      </c>
      <c r="K92" s="268">
        <f>IF('Circunscrição VIII'!K25&gt;0,IF(AND('Circunscrição VIII'!$R25&lt;='Circunscrição VIII'!K25,'Circunscrição VIII'!K25&lt;='Circunscrição VIII'!$S25),'Circunscrição VIII'!K25,"excluído*"),"")</f>
        <v>350</v>
      </c>
      <c r="L92" s="130">
        <f>IF('Circunscrição VIII'!L25&gt;0,IF(AND('Circunscrição VIII'!$R25&lt;='Circunscrição VIII'!L25,'Circunscrição VIII'!L25&lt;='Circunscrição VIII'!$S25),'Circunscrição VIII'!L25,"excluído*"),"")</f>
        <v>161.77</v>
      </c>
      <c r="M92" s="131">
        <f>IF('Circunscrição VIII'!M25&gt;0,IF(AND('Circunscrição VIII'!$R25&lt;='Circunscrição VIII'!M25,'Circunscrição VIII'!M25&lt;='Circunscrição VIII'!$S25),'Circunscrição VIII'!M25,"excluído*"),"")</f>
        <v>207.73</v>
      </c>
      <c r="N92" s="132" t="str">
        <f>IF('Circunscrição VIII'!N25&gt;0,IF(AND('Circunscrição VIII'!$R25&lt;='Circunscrição VIII'!N25,'Circunscrição VIII'!N25&lt;='Circunscrição VIII'!$S25),'Circunscrição VIII'!N25,"excluído*"),"")</f>
        <v/>
      </c>
      <c r="O92" s="133" t="str">
        <f>IF('Circunscrição VIII'!O25&gt;0,IF(AND('Circunscrição VIII'!$R25&lt;='Circunscrição VIII'!O25,'Circunscrição VIII'!O25&lt;='Circunscrição VIII'!$S25),'Circunscrição VIII'!O25,"excluído*"),"")</f>
        <v/>
      </c>
      <c r="P92" s="134">
        <f t="shared" si="7"/>
        <v>248.6</v>
      </c>
      <c r="R92" s="131">
        <f t="shared" si="8"/>
        <v>1243</v>
      </c>
      <c r="S92" s="135"/>
    </row>
    <row r="93" ht="24.0" customHeight="1">
      <c r="A93" s="63"/>
      <c r="B93" s="63"/>
      <c r="C93" s="63"/>
      <c r="D93" s="238">
        <f t="shared" ref="D93:E93" si="28">D26</f>
        <v>1</v>
      </c>
      <c r="E93" s="137" t="str">
        <f t="shared" si="28"/>
        <v>Desinsetização Extraordinária</v>
      </c>
      <c r="F93" s="138">
        <f>IF('Circunscrição VIII'!F26&gt;0,IF(AND('Circunscrição VIII'!$R26&lt;='Circunscrição VIII'!F26,'Circunscrição VIII'!F26&lt;='Circunscrição VIII'!$S26),'Circunscrição VIII'!F26,"excluído*"),"")</f>
        <v>202.21</v>
      </c>
      <c r="G93" s="138" t="str">
        <f>IF('Circunscrição VIII'!G26&gt;0,IF(AND('Circunscrição VIII'!$R26&lt;='Circunscrição VIII'!G26,'Circunscrição VIII'!G26&lt;='Circunscrição VIII'!$S26),'Circunscrição VIII'!G26,"excluído*"),"")</f>
        <v>excluído*</v>
      </c>
      <c r="H93" s="138">
        <f>IF('Circunscrição VIII'!H26&gt;0,IF(AND('Circunscrição VIII'!$R26&lt;='Circunscrição VIII'!H26,'Circunscrição VIII'!H26&lt;='Circunscrição VIII'!$S26),'Circunscrição VIII'!H26,"excluído*"),"")</f>
        <v>330.89</v>
      </c>
      <c r="I93" s="138" t="str">
        <f>IF('Circunscrição VIII'!I26&gt;0,IF(AND('Circunscrição VIII'!$R26&lt;='Circunscrição VIII'!I26,'Circunscrição VIII'!I26&lt;='Circunscrição VIII'!$S26),'Circunscrição VIII'!I26,"excluído*"),"")</f>
        <v/>
      </c>
      <c r="J93" s="139">
        <f>IF('Circunscrição VIII'!J26&gt;0,IF(AND('Circunscrição VIII'!$R26&lt;='Circunscrição VIII'!J26,'Circunscrição VIII'!J26&lt;='Circunscrição VIII'!$S26),'Circunscrição VIII'!J26,"excluído*"),"")</f>
        <v>275.75</v>
      </c>
      <c r="K93" s="269">
        <f>IF('Circunscrição VIII'!K26&gt;0,IF(AND('Circunscrição VIII'!$R26&lt;='Circunscrição VIII'!K26,'Circunscrição VIII'!K26&lt;='Circunscrição VIII'!$S26),'Circunscrição VIII'!K26,"excluído*"),"")</f>
        <v>402.5</v>
      </c>
      <c r="L93" s="140" t="str">
        <f>IF('Circunscrição VIII'!L26&gt;0,IF(AND('Circunscrição VIII'!$R26&lt;='Circunscrição VIII'!L26,'Circunscrição VIII'!L26&lt;='Circunscrição VIII'!$S26),'Circunscrição VIII'!L26,"excluído*"),"")</f>
        <v/>
      </c>
      <c r="M93" s="141" t="str">
        <f>IF('Circunscrição VIII'!M26&gt;0,IF(AND('Circunscrição VIII'!$R26&lt;='Circunscrição VIII'!M26,'Circunscrição VIII'!M26&lt;='Circunscrição VIII'!$S26),'Circunscrição VIII'!M26,"excluído*"),"")</f>
        <v/>
      </c>
      <c r="N93" s="142" t="str">
        <f>IF('Circunscrição VIII'!N26&gt;0,IF(AND('Circunscrição VIII'!$R26&lt;='Circunscrição VIII'!N26,'Circunscrição VIII'!N26&lt;='Circunscrição VIII'!$S26),'Circunscrição VIII'!N26,"excluído*"),"")</f>
        <v/>
      </c>
      <c r="O93" s="143" t="str">
        <f>IF('Circunscrição VIII'!O26&gt;0,IF(AND('Circunscrição VIII'!$R26&lt;='Circunscrição VIII'!O26,'Circunscrição VIII'!O26&lt;='Circunscrição VIII'!$S26),'Circunscrição VIII'!O26,"excluído*"),"")</f>
        <v/>
      </c>
      <c r="P93" s="144">
        <f t="shared" si="7"/>
        <v>302.84</v>
      </c>
      <c r="R93" s="141">
        <f t="shared" si="8"/>
        <v>302.84</v>
      </c>
      <c r="S93" s="145"/>
    </row>
    <row r="94" ht="24.0" customHeight="1">
      <c r="A94" s="63"/>
      <c r="B94" s="63"/>
      <c r="C94" s="63"/>
      <c r="D94" s="176">
        <f t="shared" ref="D94:E94" si="29">D27</f>
        <v>1</v>
      </c>
      <c r="E94" s="127" t="str">
        <f t="shared" si="29"/>
        <v>Sanitização Interna</v>
      </c>
      <c r="F94" s="128">
        <f>IF('Circunscrição VIII'!F27&gt;0,IF(AND('Circunscrição VIII'!$R27&lt;='Circunscrição VIII'!F27,'Circunscrição VIII'!F27&lt;='Circunscrição VIII'!$S27),'Circunscrição VIII'!F27,"excluído*"),"")</f>
        <v>91.92</v>
      </c>
      <c r="G94" s="129" t="str">
        <f>IF('Circunscrição VIII'!G27&gt;0,IF(AND('Circunscrição VIII'!$R27&lt;='Circunscrição VIII'!G27,'Circunscrição VIII'!G27&lt;='Circunscrição VIII'!$S27),'Circunscrição VIII'!G27,"excluído*"),"")</f>
        <v>excluído*</v>
      </c>
      <c r="H94" s="128">
        <f>IF('Circunscrição VIII'!H27&gt;0,IF(AND('Circunscrição VIII'!$R27&lt;='Circunscrição VIII'!H27,'Circunscrição VIII'!H27&lt;='Circunscrição VIII'!$S27),'Circunscrição VIII'!H27,"excluído*"),"")</f>
        <v>330.89</v>
      </c>
      <c r="I94" s="128" t="str">
        <f>IF('Circunscrição VIII'!I27&gt;0,IF(AND('Circunscrição VIII'!$R27&lt;='Circunscrição VIII'!I27,'Circunscrição VIII'!I27&lt;='Circunscrição VIII'!$S27),'Circunscrição VIII'!I27,"excluído*"),"")</f>
        <v/>
      </c>
      <c r="J94" s="128">
        <f>IF('Circunscrição VIII'!J27&gt;0,IF(AND('Circunscrição VIII'!$R27&lt;='Circunscrição VIII'!J27,'Circunscrição VIII'!J27&lt;='Circunscrição VIII'!$S27),'Circunscrição VIII'!J27,"excluído*"),"")</f>
        <v>275.75</v>
      </c>
      <c r="K94" s="268">
        <f>IF('Circunscrição VIII'!K27&gt;0,IF(AND('Circunscrição VIII'!$R27&lt;='Circunscrição VIII'!K27,'Circunscrição VIII'!K27&lt;='Circunscrição VIII'!$S27),'Circunscrição VIII'!K27,"excluído*"),"")</f>
        <v>350</v>
      </c>
      <c r="L94" s="130" t="str">
        <f>IF('Circunscrição VIII'!L27&gt;0,IF(AND('Circunscrição VIII'!$R27&lt;='Circunscrição VIII'!L27,'Circunscrição VIII'!L27&lt;='Circunscrição VIII'!$S27),'Circunscrição VIII'!L27,"excluído*"),"")</f>
        <v/>
      </c>
      <c r="M94" s="147" t="str">
        <f>IF('Circunscrição VIII'!M27&gt;0,IF(AND('Circunscrição VIII'!$R27&lt;='Circunscrição VIII'!M27,'Circunscrição VIII'!M27&lt;='Circunscrição VIII'!$S27),'Circunscrição VIII'!M27,"excluído*"),"")</f>
        <v/>
      </c>
      <c r="N94" s="148" t="str">
        <f>IF('Circunscrição VIII'!N27&gt;0,IF(AND('Circunscrição VIII'!$R27&lt;='Circunscrição VIII'!N27,'Circunscrição VIII'!N27&lt;='Circunscrição VIII'!$S27),'Circunscrição VIII'!N27,"excluído*"),"")</f>
        <v/>
      </c>
      <c r="O94" s="149" t="str">
        <f>IF('Circunscrição VIII'!O27&gt;0,IF(AND('Circunscrição VIII'!$R27&lt;='Circunscrição VIII'!O27,'Circunscrição VIII'!O27&lt;='Circunscrição VIII'!$S27),'Circunscrição VIII'!O27,"excluído*"),"")</f>
        <v/>
      </c>
      <c r="P94" s="134">
        <f t="shared" si="7"/>
        <v>262.14</v>
      </c>
      <c r="R94" s="131">
        <f t="shared" si="8"/>
        <v>262.14</v>
      </c>
      <c r="S94" s="135"/>
    </row>
    <row r="95" ht="24.0" customHeight="1">
      <c r="A95" s="63"/>
      <c r="B95" s="99"/>
      <c r="C95" s="99"/>
      <c r="D95" s="239">
        <f t="shared" ref="D95:E95" si="30">D28</f>
        <v>1</v>
      </c>
      <c r="E95" s="151" t="str">
        <f t="shared" si="30"/>
        <v>Sanitização Externa</v>
      </c>
      <c r="F95" s="152" t="str">
        <f>IF('Circunscrição VIII'!F28&gt;0,IF(AND('Circunscrição VIII'!$R28&lt;='Circunscrição VIII'!F28,'Circunscrição VIII'!F28&lt;='Circunscrição VIII'!$S28),'Circunscrição VIII'!F28,"excluído*"),"")</f>
        <v/>
      </c>
      <c r="G95" s="153" t="str">
        <f>IF('Circunscrição VIII'!G28&gt;0,IF(AND('Circunscrição VIII'!$R28&lt;='Circunscrição VIII'!G28,'Circunscrição VIII'!G28&lt;='Circunscrição VIII'!$S28),'Circunscrição VIII'!G28,"excluído*"),"")</f>
        <v/>
      </c>
      <c r="H95" s="152" t="str">
        <f>IF('Circunscrição VIII'!H28&gt;0,IF(AND('Circunscrição VIII'!$R28&lt;='Circunscrição VIII'!H28,'Circunscrição VIII'!H28&lt;='Circunscrição VIII'!$S28),'Circunscrição VIII'!H28,"excluído*"),"")</f>
        <v/>
      </c>
      <c r="I95" s="153" t="str">
        <f>IF('Circunscrição VIII'!I28&gt;0,IF(AND('Circunscrição VIII'!$R28&lt;='Circunscrição VIII'!I28,'Circunscrição VIII'!I28&lt;='Circunscrição VIII'!$S28),'Circunscrição VIII'!I28,"excluído*"),"")</f>
        <v/>
      </c>
      <c r="J95" s="152" t="str">
        <f>IF('Circunscrição VIII'!J28&gt;0,IF(AND('Circunscrição VIII'!$R28&lt;='Circunscrição VIII'!J28,'Circunscrição VIII'!J28&lt;='Circunscrição VIII'!$S28),'Circunscrição VIII'!J28,"excluído*"),"")</f>
        <v/>
      </c>
      <c r="K95" s="270" t="str">
        <f>IF('Circunscrição VIII'!K28&gt;0,IF(AND('Circunscrição VIII'!$R28&lt;='Circunscrição VIII'!K28,'Circunscrição VIII'!K28&lt;='Circunscrição VIII'!$S28),'Circunscrição VIII'!K28,"excluído*"),"")</f>
        <v/>
      </c>
      <c r="L95" s="154" t="str">
        <f>IF('Circunscrição VIII'!L28&gt;0,IF(AND('Circunscrição VIII'!$R28&lt;='Circunscrição VIII'!L28,'Circunscrição VIII'!L28&lt;='Circunscrição VIII'!$S28),'Circunscrição VIII'!L28,"excluído*"),"")</f>
        <v/>
      </c>
      <c r="M95" s="155" t="str">
        <f>IF('Circunscrição VIII'!M28&gt;0,IF(AND('Circunscrição VIII'!$R28&lt;='Circunscrição VIII'!M28,'Circunscrição VIII'!M28&lt;='Circunscrição VIII'!$S28),'Circunscrição VIII'!M28,"excluído*"),"")</f>
        <v/>
      </c>
      <c r="N95" s="156" t="str">
        <f>IF('Circunscrição VIII'!N28&gt;0,IF(AND('Circunscrição VIII'!$R28&lt;='Circunscrição VIII'!N28,'Circunscrição VIII'!N28&lt;='Circunscrição VIII'!$S28),'Circunscrição VIII'!N28,"excluído*"),"")</f>
        <v/>
      </c>
      <c r="O95" s="157" t="str">
        <f>IF('Circunscrição VIII'!O28&gt;0,IF(AND('Circunscrição VIII'!$R28&lt;='Circunscrição VIII'!O28,'Circunscrição VIII'!O28&lt;='Circunscrição VIII'!$S28),'Circunscrição VIII'!O28,"excluído*"),"")</f>
        <v/>
      </c>
      <c r="P95" s="158" t="str">
        <f t="shared" si="7"/>
        <v/>
      </c>
      <c r="Q95" s="159"/>
      <c r="R95" s="160" t="str">
        <f t="shared" si="8"/>
        <v/>
      </c>
      <c r="S95" s="161"/>
    </row>
    <row r="96" ht="24.0" customHeight="1">
      <c r="A96" s="63"/>
      <c r="B96" s="226">
        <f t="shared" ref="B96:E96" si="31">B29</f>
        <v>114</v>
      </c>
      <c r="C96" s="236" t="str">
        <f t="shared" si="31"/>
        <v>Garça
Av. Dr. Rafael Paes de Barros, 55</v>
      </c>
      <c r="D96" s="237">
        <f t="shared" si="31"/>
        <v>5</v>
      </c>
      <c r="E96" s="127" t="str">
        <f t="shared" si="31"/>
        <v>Desinsetização Semestral</v>
      </c>
      <c r="F96" s="128">
        <f>IF('Circunscrição VIII'!F29&gt;0,IF(AND('Circunscrição VIII'!$R29&lt;='Circunscrição VIII'!F29,'Circunscrição VIII'!F29&lt;='Circunscrição VIII'!$S29),'Circunscrição VIII'!F29,"excluído*"),"")</f>
        <v>646.26</v>
      </c>
      <c r="G96" s="129">
        <f>IF('Circunscrição VIII'!G29&gt;0,IF(AND('Circunscrição VIII'!$R29&lt;='Circunscrição VIII'!G29,'Circunscrição VIII'!G29&lt;='Circunscrição VIII'!$S29),'Circunscrição VIII'!G29,"excluído*"),"")</f>
        <v>1800</v>
      </c>
      <c r="H96" s="129">
        <f>IF('Circunscrição VIII'!H29&gt;0,IF(AND('Circunscrição VIII'!$R29&lt;='Circunscrição VIII'!H29,'Circunscrição VIII'!H29&lt;='Circunscrição VIII'!$S29),'Circunscrição VIII'!H29,"excluído*"),"")</f>
        <v>1292.52</v>
      </c>
      <c r="I96" s="128" t="str">
        <f>IF('Circunscrição VIII'!I29&gt;0,IF(AND('Circunscrição VIII'!$R29&lt;='Circunscrição VIII'!I29,'Circunscrição VIII'!I29&lt;='Circunscrição VIII'!$S29),'Circunscrição VIII'!I29,"excluído*"),"")</f>
        <v>excluído*</v>
      </c>
      <c r="J96" s="128">
        <f>IF('Circunscrição VIII'!J29&gt;0,IF(AND('Circunscrição VIII'!$R29&lt;='Circunscrição VIII'!J29,'Circunscrição VIII'!J29&lt;='Circunscrição VIII'!$S29),'Circunscrição VIII'!J29,"excluído*"),"")</f>
        <v>1077.11</v>
      </c>
      <c r="K96" s="268" t="str">
        <f>IF('Circunscrição VIII'!K29&gt;0,IF(AND('Circunscrição VIII'!$R29&lt;='Circunscrição VIII'!K29,'Circunscrição VIII'!K29&lt;='Circunscrição VIII'!$S29),'Circunscrição VIII'!K29,"excluído*"),"")</f>
        <v/>
      </c>
      <c r="L96" s="130">
        <f>IF('Circunscrição VIII'!L29&gt;0,IF(AND('Circunscrição VIII'!$R29&lt;='Circunscrição VIII'!L29,'Circunscrição VIII'!L29&lt;='Circunscrição VIII'!$S29),'Circunscrição VIII'!L29,"excluído*"),"")</f>
        <v>631.9</v>
      </c>
      <c r="M96" s="131">
        <f>IF('Circunscrição VIII'!M29&gt;0,IF(AND('Circunscrição VIII'!$R29&lt;='Circunscrição VIII'!M29,'Circunscrição VIII'!M29&lt;='Circunscrição VIII'!$S29),'Circunscrição VIII'!M29,"excluído*"),"")</f>
        <v>811.416471</v>
      </c>
      <c r="N96" s="132">
        <f>IF('Circunscrição VIII'!N29&gt;0,IF(AND('Circunscrição VIII'!$R29&lt;='Circunscrição VIII'!N29,'Circunscrição VIII'!N29&lt;='Circunscrição VIII'!$S29),'Circunscrição VIII'!N29,"excluído*"),"")</f>
        <v>777.08</v>
      </c>
      <c r="O96" s="133" t="str">
        <f>IF('Circunscrição VIII'!O29&gt;0,IF(AND('Circunscrição VIII'!$R29&lt;='Circunscrição VIII'!O29,'Circunscrição VIII'!O29&lt;='Circunscrição VIII'!$S29),'Circunscrição VIII'!O29,"excluído*"),"")</f>
        <v/>
      </c>
      <c r="P96" s="134">
        <f t="shared" si="7"/>
        <v>1005.18</v>
      </c>
      <c r="R96" s="131">
        <f t="shared" si="8"/>
        <v>5025.9</v>
      </c>
      <c r="S96" s="135"/>
    </row>
    <row r="97" ht="24.0" customHeight="1">
      <c r="A97" s="63"/>
      <c r="B97" s="63"/>
      <c r="C97" s="63"/>
      <c r="D97" s="238">
        <f t="shared" ref="D97:E97" si="32">D30</f>
        <v>1</v>
      </c>
      <c r="E97" s="137" t="str">
        <f t="shared" si="32"/>
        <v>Desinsetização Extraordinária</v>
      </c>
      <c r="F97" s="138">
        <f>IF('Circunscrição VIII'!F30&gt;0,IF(AND('Circunscrição VIII'!$R30&lt;='Circunscrição VIII'!F30,'Circunscrição VIII'!F30&lt;='Circunscrição VIII'!$S30),'Circunscrição VIII'!F30,"excluído*"),"")</f>
        <v>789.88</v>
      </c>
      <c r="G97" s="138" t="str">
        <f>IF('Circunscrição VIII'!G30&gt;0,IF(AND('Circunscrição VIII'!$R30&lt;='Circunscrição VIII'!G30,'Circunscrição VIII'!G30&lt;='Circunscrição VIII'!$S30),'Circunscrição VIII'!G30,"excluído*"),"")</f>
        <v>excluído*</v>
      </c>
      <c r="H97" s="138">
        <f>IF('Circunscrição VIII'!H30&gt;0,IF(AND('Circunscrição VIII'!$R30&lt;='Circunscrição VIII'!H30,'Circunscrição VIII'!H30&lt;='Circunscrição VIII'!$S30),'Circunscrição VIII'!H30,"excluído*"),"")</f>
        <v>1292.52</v>
      </c>
      <c r="I97" s="138">
        <f>IF('Circunscrição VIII'!I30&gt;0,IF(AND('Circunscrição VIII'!$R30&lt;='Circunscrição VIII'!I30,'Circunscrição VIII'!I30&lt;='Circunscrição VIII'!$S30),'Circunscrição VIII'!I30,"excluído*"),"")</f>
        <v>1250</v>
      </c>
      <c r="J97" s="139">
        <f>IF('Circunscrição VIII'!J30&gt;0,IF(AND('Circunscrição VIII'!$R30&lt;='Circunscrição VIII'!J30,'Circunscrição VIII'!J30&lt;='Circunscrição VIII'!$S30),'Circunscrição VIII'!J30,"excluído*"),"")</f>
        <v>1077.11</v>
      </c>
      <c r="K97" s="269" t="str">
        <f>IF('Circunscrição VIII'!K30&gt;0,IF(AND('Circunscrição VIII'!$R30&lt;='Circunscrição VIII'!K30,'Circunscrição VIII'!K30&lt;='Circunscrição VIII'!$S30),'Circunscrição VIII'!K30,"excluído*"),"")</f>
        <v/>
      </c>
      <c r="L97" s="140" t="str">
        <f>IF('Circunscrição VIII'!L30&gt;0,IF(AND('Circunscrição VIII'!$R30&lt;='Circunscrição VIII'!L30,'Circunscrição VIII'!L30&lt;='Circunscrição VIII'!$S30),'Circunscrição VIII'!L30,"excluído*"),"")</f>
        <v/>
      </c>
      <c r="M97" s="141" t="str">
        <f>IF('Circunscrição VIII'!M30&gt;0,IF(AND('Circunscrição VIII'!$R30&lt;='Circunscrição VIII'!M30,'Circunscrição VIII'!M30&lt;='Circunscrição VIII'!$S30),'Circunscrição VIII'!M30,"excluído*"),"")</f>
        <v/>
      </c>
      <c r="N97" s="142" t="str">
        <f>IF('Circunscrição VIII'!N30&gt;0,IF(AND('Circunscrição VIII'!$R30&lt;='Circunscrição VIII'!N30,'Circunscrição VIII'!N30&lt;='Circunscrição VIII'!$S30),'Circunscrição VIII'!N30,"excluído*"),"")</f>
        <v>excluído*</v>
      </c>
      <c r="O97" s="143" t="str">
        <f>IF('Circunscrição VIII'!O30&gt;0,IF(AND('Circunscrição VIII'!$R30&lt;='Circunscrição VIII'!O30,'Circunscrição VIII'!O30&lt;='Circunscrição VIII'!$S30),'Circunscrição VIII'!O30,"excluído*"),"")</f>
        <v/>
      </c>
      <c r="P97" s="144">
        <f t="shared" si="7"/>
        <v>1102.38</v>
      </c>
      <c r="R97" s="141">
        <f t="shared" si="8"/>
        <v>1102.38</v>
      </c>
      <c r="S97" s="145"/>
    </row>
    <row r="98" ht="24.0" customHeight="1">
      <c r="A98" s="63"/>
      <c r="B98" s="63"/>
      <c r="C98" s="63"/>
      <c r="D98" s="176">
        <f t="shared" ref="D98:E98" si="33">D31</f>
        <v>1</v>
      </c>
      <c r="E98" s="127" t="str">
        <f t="shared" si="33"/>
        <v>Sanitização Interna</v>
      </c>
      <c r="F98" s="128" t="str">
        <f>IF('Circunscrição VIII'!F31&gt;0,IF(AND('Circunscrição VIII'!$R31&lt;='Circunscrição VIII'!F31,'Circunscrição VIII'!F31&lt;='Circunscrição VIII'!$S31),'Circunscrição VIII'!F31,"excluído*"),"")</f>
        <v>excluído*</v>
      </c>
      <c r="G98" s="129">
        <f>IF('Circunscrição VIII'!G31&gt;0,IF(AND('Circunscrição VIII'!$R31&lt;='Circunscrição VIII'!G31,'Circunscrição VIII'!G31&lt;='Circunscrição VIII'!$S31),'Circunscrição VIII'!G31,"excluído*"),"")</f>
        <v>1116</v>
      </c>
      <c r="H98" s="128">
        <f>IF('Circunscrição VIII'!H31&gt;0,IF(AND('Circunscrição VIII'!$R31&lt;='Circunscrição VIII'!H31,'Circunscrição VIII'!H31&lt;='Circunscrição VIII'!$S31),'Circunscrição VIII'!H31,"excluído*"),"")</f>
        <v>1135.94</v>
      </c>
      <c r="I98" s="128">
        <f>IF('Circunscrição VIII'!I31&gt;0,IF(AND('Circunscrição VIII'!$R31&lt;='Circunscrição VIII'!I31,'Circunscrição VIII'!I31&lt;='Circunscrição VIII'!$S31),'Circunscrição VIII'!I31,"excluído*"),"")</f>
        <v>580</v>
      </c>
      <c r="J98" s="128">
        <f>IF('Circunscrição VIII'!J31&gt;0,IF(AND('Circunscrição VIII'!$R31&lt;='Circunscrição VIII'!J31,'Circunscrição VIII'!J31&lt;='Circunscrição VIII'!$S31),'Circunscrição VIII'!J31,"excluído*"),"")</f>
        <v>946.62</v>
      </c>
      <c r="K98" s="268" t="str">
        <f>IF('Circunscrição VIII'!K31&gt;0,IF(AND('Circunscrição VIII'!$R31&lt;='Circunscrição VIII'!K31,'Circunscrição VIII'!K31&lt;='Circunscrição VIII'!$S31),'Circunscrição VIII'!K31,"excluído*"),"")</f>
        <v/>
      </c>
      <c r="L98" s="130" t="str">
        <f>IF('Circunscrição VIII'!L31&gt;0,IF(AND('Circunscrição VIII'!$R31&lt;='Circunscrição VIII'!L31,'Circunscrição VIII'!L31&lt;='Circunscrição VIII'!$S31),'Circunscrição VIII'!L31,"excluído*"),"")</f>
        <v/>
      </c>
      <c r="M98" s="147" t="str">
        <f>IF('Circunscrição VIII'!M31&gt;0,IF(AND('Circunscrição VIII'!$R31&lt;='Circunscrição VIII'!M31,'Circunscrição VIII'!M31&lt;='Circunscrição VIII'!$S31),'Circunscrição VIII'!M31,"excluído*"),"")</f>
        <v/>
      </c>
      <c r="N98" s="148" t="str">
        <f>IF('Circunscrição VIII'!N31&gt;0,IF(AND('Circunscrição VIII'!$R31&lt;='Circunscrição VIII'!N31,'Circunscrição VIII'!N31&lt;='Circunscrição VIII'!$S31),'Circunscrição VIII'!N31,"excluído*"),"")</f>
        <v/>
      </c>
      <c r="O98" s="149" t="str">
        <f>IF('Circunscrição VIII'!O31&gt;0,IF(AND('Circunscrição VIII'!$R31&lt;='Circunscrição VIII'!O31,'Circunscrição VIII'!O31&lt;='Circunscrição VIII'!$S31),'Circunscrição VIII'!O31,"excluído*"),"")</f>
        <v/>
      </c>
      <c r="P98" s="134">
        <f t="shared" si="7"/>
        <v>944.64</v>
      </c>
      <c r="R98" s="131">
        <f t="shared" si="8"/>
        <v>944.64</v>
      </c>
      <c r="S98" s="135"/>
    </row>
    <row r="99" ht="24.0" customHeight="1">
      <c r="A99" s="63"/>
      <c r="B99" s="99"/>
      <c r="C99" s="99"/>
      <c r="D99" s="239">
        <f t="shared" ref="D99:E99" si="34">D32</f>
        <v>1</v>
      </c>
      <c r="E99" s="151" t="str">
        <f t="shared" si="34"/>
        <v>Sanitização Externa</v>
      </c>
      <c r="F99" s="152" t="str">
        <f>IF('Circunscrição VIII'!F32&gt;0,IF(AND('Circunscrição VIII'!$R32&lt;='Circunscrição VIII'!F32,'Circunscrição VIII'!F32&lt;='Circunscrição VIII'!$S32),'Circunscrição VIII'!F32,"excluído*"),"")</f>
        <v>excluído*</v>
      </c>
      <c r="G99" s="153" t="str">
        <f>IF('Circunscrição VIII'!G32&gt;0,IF(AND('Circunscrição VIII'!$R32&lt;='Circunscrição VIII'!G32,'Circunscrição VIII'!G32&lt;='Circunscrição VIII'!$S32),'Circunscrição VIII'!G32,"excluído*"),"")</f>
        <v>excluído*</v>
      </c>
      <c r="H99" s="152">
        <f>IF('Circunscrição VIII'!H32&gt;0,IF(AND('Circunscrição VIII'!$R32&lt;='Circunscrição VIII'!H32,'Circunscrição VIII'!H32&lt;='Circunscrição VIII'!$S32),'Circunscrição VIII'!H32,"excluído*"),"")</f>
        <v>678.98</v>
      </c>
      <c r="I99" s="153">
        <f>IF('Circunscrição VIII'!I32&gt;0,IF(AND('Circunscrição VIII'!$R32&lt;='Circunscrição VIII'!I32,'Circunscrição VIII'!I32&lt;='Circunscrição VIII'!$S32),'Circunscrição VIII'!I32,"excluído*"),"")</f>
        <v>250</v>
      </c>
      <c r="J99" s="152">
        <f>IF('Circunscrição VIII'!J32&gt;0,IF(AND('Circunscrição VIII'!$R32&lt;='Circunscrição VIII'!J32,'Circunscrição VIII'!J32&lt;='Circunscrição VIII'!$S32),'Circunscrição VIII'!J32,"excluído*"),"")</f>
        <v>400</v>
      </c>
      <c r="K99" s="270" t="str">
        <f>IF('Circunscrição VIII'!K32&gt;0,IF(AND('Circunscrição VIII'!$R32&lt;='Circunscrição VIII'!K32,'Circunscrição VIII'!K32&lt;='Circunscrição VIII'!$S32),'Circunscrição VIII'!K32,"excluído*"),"")</f>
        <v/>
      </c>
      <c r="L99" s="154" t="str">
        <f>IF('Circunscrição VIII'!L32&gt;0,IF(AND('Circunscrição VIII'!$R32&lt;='Circunscrição VIII'!L32,'Circunscrição VIII'!L32&lt;='Circunscrição VIII'!$S32),'Circunscrição VIII'!L32,"excluído*"),"")</f>
        <v/>
      </c>
      <c r="M99" s="155" t="str">
        <f>IF('Circunscrição VIII'!M32&gt;0,IF(AND('Circunscrição VIII'!$R32&lt;='Circunscrição VIII'!M32,'Circunscrição VIII'!M32&lt;='Circunscrição VIII'!$S32),'Circunscrição VIII'!M32,"excluído*"),"")</f>
        <v/>
      </c>
      <c r="N99" s="156" t="str">
        <f>IF('Circunscrição VIII'!N32&gt;0,IF(AND('Circunscrição VIII'!$R32&lt;='Circunscrição VIII'!N32,'Circunscrição VIII'!N32&lt;='Circunscrição VIII'!$S32),'Circunscrição VIII'!N32,"excluído*"),"")</f>
        <v/>
      </c>
      <c r="O99" s="157" t="str">
        <f>IF('Circunscrição VIII'!O32&gt;0,IF(AND('Circunscrição VIII'!$R32&lt;='Circunscrição VIII'!O32,'Circunscrição VIII'!O32&lt;='Circunscrição VIII'!$S32),'Circunscrição VIII'!O32,"excluído*"),"")</f>
        <v/>
      </c>
      <c r="P99" s="158">
        <f t="shared" si="7"/>
        <v>442.99</v>
      </c>
      <c r="Q99" s="159"/>
      <c r="R99" s="160">
        <f t="shared" si="8"/>
        <v>442.99</v>
      </c>
      <c r="S99" s="161"/>
    </row>
    <row r="100" ht="24.0" customHeight="1">
      <c r="A100" s="63"/>
      <c r="B100" s="226">
        <f t="shared" ref="B100:E100" si="35">B33</f>
        <v>115</v>
      </c>
      <c r="C100" s="236" t="str">
        <f t="shared" si="35"/>
        <v>Itápolis
Rua Bernardino de Campos, 645</v>
      </c>
      <c r="D100" s="240">
        <f t="shared" si="35"/>
        <v>5</v>
      </c>
      <c r="E100" s="163" t="str">
        <f t="shared" si="35"/>
        <v>Desinsetização Semestral</v>
      </c>
      <c r="F100" s="164">
        <f>IF('Circunscrição VIII'!F33&gt;0,IF(AND('Circunscrição VIII'!$R33&lt;='Circunscrição VIII'!F33,'Circunscrição VIII'!F33&lt;='Circunscrição VIII'!$S33),'Circunscrição VIII'!F33,"excluído*"),"")</f>
        <v>1141.08</v>
      </c>
      <c r="G100" s="165" t="str">
        <f>IF('Circunscrição VIII'!G33&gt;0,IF(AND('Circunscrição VIII'!$R33&lt;='Circunscrição VIII'!G33,'Circunscrição VIII'!G33&lt;='Circunscrição VIII'!$S33),'Circunscrição VIII'!G33,"excluído*"),"")</f>
        <v>excluído*</v>
      </c>
      <c r="H100" s="165" t="str">
        <f>IF('Circunscrição VIII'!H33&gt;0,IF(AND('Circunscrição VIII'!$R33&lt;='Circunscrição VIII'!H33,'Circunscrição VIII'!H33&lt;='Circunscrição VIII'!$S33),'Circunscrição VIII'!H33,"excluído*"),"")</f>
        <v>excluído*</v>
      </c>
      <c r="I100" s="164">
        <f>IF('Circunscrição VIII'!I33&gt;0,IF(AND('Circunscrição VIII'!$R33&lt;='Circunscrição VIII'!I33,'Circunscrição VIII'!I33&lt;='Circunscrição VIII'!$S33),'Circunscrição VIII'!I33,"excluído*"),"")</f>
        <v>1600</v>
      </c>
      <c r="J100" s="164">
        <f>IF('Circunscrição VIII'!J33&gt;0,IF(AND('Circunscrição VIII'!$R33&lt;='Circunscrição VIII'!J33,'Circunscrição VIII'!J33&lt;='Circunscrição VIII'!$S33),'Circunscrição VIII'!J33,"excluído*"),"")</f>
        <v>1901.81</v>
      </c>
      <c r="K100" s="268">
        <f>IF('Circunscrição VIII'!K33&gt;0,IF(AND('Circunscrição VIII'!$R33&lt;='Circunscrição VIII'!K33,'Circunscrição VIII'!K33&lt;='Circunscrição VIII'!$S33),'Circunscrição VIII'!K33,"excluído*"),"")</f>
        <v>1250</v>
      </c>
      <c r="L100" s="166">
        <f>IF('Circunscrição VIII'!L33&gt;0,IF(AND('Circunscrição VIII'!$R33&lt;='Circunscrição VIII'!L33,'Circunscrição VIII'!L33&lt;='Circunscrição VIII'!$S33),'Circunscrição VIII'!L33,"excluído*"),"")</f>
        <v>1115.73</v>
      </c>
      <c r="M100" s="167">
        <f>IF('Circunscrição VIII'!M33&gt;0,IF(AND('Circunscrição VIII'!$R33&lt;='Circunscrição VIII'!M33,'Circunscrição VIII'!M33&lt;='Circunscrição VIII'!$S33),'Circunscrição VIII'!M33,"excluído*"),"")</f>
        <v>1432.697736</v>
      </c>
      <c r="N100" s="168" t="str">
        <f>IF('Circunscrição VIII'!N33&gt;0,IF(AND('Circunscrição VIII'!$R33&lt;='Circunscrição VIII'!N33,'Circunscrição VIII'!N33&lt;='Circunscrição VIII'!$S33),'Circunscrição VIII'!N33,"excluído*"),"")</f>
        <v>excluído*</v>
      </c>
      <c r="O100" s="169" t="str">
        <f>IF('Circunscrição VIII'!O33&gt;0,IF(AND('Circunscrição VIII'!$R33&lt;='Circunscrição VIII'!O33,'Circunscrição VIII'!O33&lt;='Circunscrição VIII'!$S33),'Circunscrição VIII'!O33,"excluído*"),"")</f>
        <v/>
      </c>
      <c r="P100" s="170">
        <f t="shared" si="7"/>
        <v>1406.89</v>
      </c>
      <c r="Q100" s="171"/>
      <c r="R100" s="167">
        <f t="shared" si="8"/>
        <v>7034.45</v>
      </c>
      <c r="S100" s="172"/>
    </row>
    <row r="101" ht="24.0" customHeight="1">
      <c r="A101" s="63"/>
      <c r="B101" s="63"/>
      <c r="C101" s="63"/>
      <c r="D101" s="238">
        <f t="shared" ref="D101:E101" si="36">D34</f>
        <v>1</v>
      </c>
      <c r="E101" s="137" t="str">
        <f t="shared" si="36"/>
        <v>Desinsetização Extraordinária</v>
      </c>
      <c r="F101" s="138">
        <f>IF('Circunscrição VIII'!F34&gt;0,IF(AND('Circunscrição VIII'!$R34&lt;='Circunscrição VIII'!F34,'Circunscrição VIII'!F34&lt;='Circunscrição VIII'!$S34),'Circunscrição VIII'!F34,"excluído*"),"")</f>
        <v>1394.66</v>
      </c>
      <c r="G101" s="138">
        <f>IF('Circunscrição VIII'!G34&gt;0,IF(AND('Circunscrição VIII'!$R34&lt;='Circunscrição VIII'!G34,'Circunscrição VIII'!G34&lt;='Circunscrição VIII'!$S34),'Circunscrição VIII'!G34,"excluído*"),"")</f>
        <v>2115</v>
      </c>
      <c r="H101" s="138" t="str">
        <f>IF('Circunscrição VIII'!H34&gt;0,IF(AND('Circunscrição VIII'!$R34&lt;='Circunscrição VIII'!H34,'Circunscrição VIII'!H34&lt;='Circunscrição VIII'!$S34),'Circunscrição VIII'!H34,"excluído*"),"")</f>
        <v>excluído*</v>
      </c>
      <c r="I101" s="138" t="str">
        <f>IF('Circunscrição VIII'!I34&gt;0,IF(AND('Circunscrição VIII'!$R34&lt;='Circunscrição VIII'!I34,'Circunscrição VIII'!I34&lt;='Circunscrição VIII'!$S34),'Circunscrição VIII'!I34,"excluído*"),"")</f>
        <v>excluído*</v>
      </c>
      <c r="J101" s="139">
        <f>IF('Circunscrição VIII'!J34&gt;0,IF(AND('Circunscrição VIII'!$R34&lt;='Circunscrição VIII'!J34,'Circunscrição VIII'!J34&lt;='Circunscrição VIII'!$S34),'Circunscrição VIII'!J34,"excluído*"),"")</f>
        <v>1901.81</v>
      </c>
      <c r="K101" s="269">
        <f>IF('Circunscrição VIII'!K34&gt;0,IF(AND('Circunscrição VIII'!$R34&lt;='Circunscrição VIII'!K34,'Circunscrição VIII'!K34&lt;='Circunscrição VIII'!$S34),'Circunscrição VIII'!K34,"excluído*"),"")</f>
        <v>1437.5</v>
      </c>
      <c r="L101" s="140" t="str">
        <f>IF('Circunscrição VIII'!L34&gt;0,IF(AND('Circunscrição VIII'!$R34&lt;='Circunscrição VIII'!L34,'Circunscrição VIII'!L34&lt;='Circunscrição VIII'!$S34),'Circunscrição VIII'!L34,"excluído*"),"")</f>
        <v/>
      </c>
      <c r="M101" s="141" t="str">
        <f>IF('Circunscrição VIII'!M34&gt;0,IF(AND('Circunscrição VIII'!$R34&lt;='Circunscrição VIII'!M34,'Circunscrição VIII'!M34&lt;='Circunscrição VIII'!$S34),'Circunscrição VIII'!M34,"excluído*"),"")</f>
        <v/>
      </c>
      <c r="N101" s="142" t="str">
        <f>IF('Circunscrição VIII'!N34&gt;0,IF(AND('Circunscrição VIII'!$R34&lt;='Circunscrição VIII'!N34,'Circunscrição VIII'!N34&lt;='Circunscrição VIII'!$S34),'Circunscrição VIII'!N34,"excluído*"),"")</f>
        <v>excluído*</v>
      </c>
      <c r="O101" s="143" t="str">
        <f>IF('Circunscrição VIII'!O34&gt;0,IF(AND('Circunscrição VIII'!$R34&lt;='Circunscrição VIII'!O34,'Circunscrição VIII'!O34&lt;='Circunscrição VIII'!$S34),'Circunscrição VIII'!O34,"excluído*"),"")</f>
        <v/>
      </c>
      <c r="P101" s="144">
        <f t="shared" si="7"/>
        <v>1712.24</v>
      </c>
      <c r="R101" s="141">
        <f t="shared" si="8"/>
        <v>1712.24</v>
      </c>
      <c r="S101" s="145"/>
    </row>
    <row r="102" ht="24.0" customHeight="1">
      <c r="A102" s="63"/>
      <c r="B102" s="63"/>
      <c r="C102" s="63"/>
      <c r="D102" s="176">
        <f t="shared" ref="D102:E102" si="37">D35</f>
        <v>1</v>
      </c>
      <c r="E102" s="127" t="str">
        <f t="shared" si="37"/>
        <v>Sanitização Interna</v>
      </c>
      <c r="F102" s="128" t="str">
        <f>IF('Circunscrição VIII'!F35&gt;0,IF(AND('Circunscrição VIII'!$R35&lt;='Circunscrição VIII'!F35,'Circunscrição VIII'!F35&lt;='Circunscrição VIII'!$S35),'Circunscrição VIII'!F35,"excluído*"),"")</f>
        <v>excluído*</v>
      </c>
      <c r="G102" s="129">
        <f>IF('Circunscrição VIII'!G35&gt;0,IF(AND('Circunscrição VIII'!$R35&lt;='Circunscrição VIII'!G35,'Circunscrição VIII'!G35&lt;='Circunscrição VIII'!$S35),'Circunscrição VIII'!G35,"excluído*"),"")</f>
        <v>1476</v>
      </c>
      <c r="H102" s="128" t="str">
        <f>IF('Circunscrição VIII'!H35&gt;0,IF(AND('Circunscrição VIII'!$R35&lt;='Circunscrição VIII'!H35,'Circunscrição VIII'!H35&lt;='Circunscrição VIII'!$S35),'Circunscrição VIII'!H35,"excluído*"),"")</f>
        <v>excluído*</v>
      </c>
      <c r="I102" s="128">
        <f>IF('Circunscrição VIII'!I35&gt;0,IF(AND('Circunscrição VIII'!$R35&lt;='Circunscrição VIII'!I35,'Circunscrição VIII'!I35&lt;='Circunscrição VIII'!$S35),'Circunscrição VIII'!I35,"excluído*"),"")</f>
        <v>751.07</v>
      </c>
      <c r="J102" s="128">
        <f>IF('Circunscrição VIII'!J35&gt;0,IF(AND('Circunscrição VIII'!$R35&lt;='Circunscrição VIII'!J35,'Circunscrição VIII'!J35&lt;='Circunscrição VIII'!$S35),'Circunscrição VIII'!J35,"excluído*"),"")</f>
        <v>1656.78</v>
      </c>
      <c r="K102" s="268">
        <f>IF('Circunscrição VIII'!K35&gt;0,IF(AND('Circunscrição VIII'!$R35&lt;='Circunscrição VIII'!K35,'Circunscrição VIII'!K35&lt;='Circunscrição VIII'!$S35),'Circunscrição VIII'!K35,"excluído*"),"")</f>
        <v>800</v>
      </c>
      <c r="L102" s="130" t="str">
        <f>IF('Circunscrição VIII'!L35&gt;0,IF(AND('Circunscrição VIII'!$R35&lt;='Circunscrição VIII'!L35,'Circunscrição VIII'!L35&lt;='Circunscrição VIII'!$S35),'Circunscrição VIII'!L35,"excluído*"),"")</f>
        <v/>
      </c>
      <c r="M102" s="147" t="str">
        <f>IF('Circunscrição VIII'!M35&gt;0,IF(AND('Circunscrição VIII'!$R35&lt;='Circunscrição VIII'!M35,'Circunscrição VIII'!M35&lt;='Circunscrição VIII'!$S35),'Circunscrição VIII'!M35,"excluído*"),"")</f>
        <v/>
      </c>
      <c r="N102" s="148" t="str">
        <f>IF('Circunscrição VIII'!N35&gt;0,IF(AND('Circunscrição VIII'!$R35&lt;='Circunscrição VIII'!N35,'Circunscrição VIII'!N35&lt;='Circunscrição VIII'!$S35),'Circunscrição VIII'!N35,"excluído*"),"")</f>
        <v/>
      </c>
      <c r="O102" s="149" t="str">
        <f>IF('Circunscrição VIII'!O35&gt;0,IF(AND('Circunscrição VIII'!$R35&lt;='Circunscrição VIII'!O35,'Circunscrição VIII'!O35&lt;='Circunscrição VIII'!$S35),'Circunscrição VIII'!O35,"excluído*"),"")</f>
        <v/>
      </c>
      <c r="P102" s="134">
        <f t="shared" si="7"/>
        <v>1170.96</v>
      </c>
      <c r="R102" s="131">
        <f t="shared" si="8"/>
        <v>1170.96</v>
      </c>
      <c r="S102" s="135"/>
    </row>
    <row r="103" ht="24.0" customHeight="1">
      <c r="A103" s="63"/>
      <c r="B103" s="99"/>
      <c r="C103" s="99"/>
      <c r="D103" s="239">
        <f t="shared" ref="D103:E103" si="38">D36</f>
        <v>1</v>
      </c>
      <c r="E103" s="151" t="str">
        <f t="shared" si="38"/>
        <v>Sanitização Externa</v>
      </c>
      <c r="F103" s="152" t="str">
        <f>IF('Circunscrição VIII'!F36&gt;0,IF(AND('Circunscrição VIII'!$R36&lt;='Circunscrição VIII'!F36,'Circunscrição VIII'!F36&lt;='Circunscrição VIII'!$S36),'Circunscrição VIII'!F36,"excluído*"),"")</f>
        <v>excluído*</v>
      </c>
      <c r="G103" s="153" t="str">
        <f>IF('Circunscrição VIII'!G36&gt;0,IF(AND('Circunscrição VIII'!$R36&lt;='Circunscrição VIII'!G36,'Circunscrição VIII'!G36&lt;='Circunscrição VIII'!$S36),'Circunscrição VIII'!G36,"excluído*"),"")</f>
        <v>excluído*</v>
      </c>
      <c r="H103" s="152">
        <f>IF('Circunscrição VIII'!H36&gt;0,IF(AND('Circunscrição VIII'!$R36&lt;='Circunscrição VIII'!H36,'Circunscrição VIII'!H36&lt;='Circunscrição VIII'!$S36),'Circunscrição VIII'!H36,"excluído*"),"")</f>
        <v>765.45</v>
      </c>
      <c r="I103" s="153">
        <f>IF('Circunscrição VIII'!I36&gt;0,IF(AND('Circunscrição VIII'!$R36&lt;='Circunscrição VIII'!I36,'Circunscrição VIII'!I36&lt;='Circunscrição VIII'!$S36),'Circunscrição VIII'!I36,"excluído*"),"")</f>
        <v>350</v>
      </c>
      <c r="J103" s="152">
        <f>IF('Circunscrição VIII'!J36&gt;0,IF(AND('Circunscrição VIII'!$R36&lt;='Circunscrição VIII'!J36,'Circunscrição VIII'!J36&lt;='Circunscrição VIII'!$S36),'Circunscrição VIII'!J36,"excluído*"),"")</f>
        <v>245.03</v>
      </c>
      <c r="K103" s="270">
        <f>IF('Circunscrição VIII'!K36&gt;0,IF(AND('Circunscrição VIII'!$R36&lt;='Circunscrição VIII'!K36,'Circunscrição VIII'!K36&lt;='Circunscrição VIII'!$S36),'Circunscrição VIII'!K36,"excluído*"),"")</f>
        <v>395</v>
      </c>
      <c r="L103" s="154" t="str">
        <f>IF('Circunscrição VIII'!L36&gt;0,IF(AND('Circunscrição VIII'!$R36&lt;='Circunscrição VIII'!L36,'Circunscrição VIII'!L36&lt;='Circunscrição VIII'!$S36),'Circunscrição VIII'!L36,"excluído*"),"")</f>
        <v/>
      </c>
      <c r="M103" s="155" t="str">
        <f>IF('Circunscrição VIII'!M36&gt;0,IF(AND('Circunscrição VIII'!$R36&lt;='Circunscrição VIII'!M36,'Circunscrição VIII'!M36&lt;='Circunscrição VIII'!$S36),'Circunscrição VIII'!M36,"excluído*"),"")</f>
        <v/>
      </c>
      <c r="N103" s="156" t="str">
        <f>IF('Circunscrição VIII'!N36&gt;0,IF(AND('Circunscrição VIII'!$R36&lt;='Circunscrição VIII'!N36,'Circunscrição VIII'!N36&lt;='Circunscrição VIII'!$S36),'Circunscrição VIII'!N36,"excluído*"),"")</f>
        <v/>
      </c>
      <c r="O103" s="157" t="str">
        <f>IF('Circunscrição VIII'!O36&gt;0,IF(AND('Circunscrição VIII'!$R36&lt;='Circunscrição VIII'!O36,'Circunscrição VIII'!O36&lt;='Circunscrição VIII'!$S36),'Circunscrição VIII'!O36,"excluído*"),"")</f>
        <v/>
      </c>
      <c r="P103" s="158">
        <f t="shared" si="7"/>
        <v>438.87</v>
      </c>
      <c r="Q103" s="159"/>
      <c r="R103" s="160">
        <f t="shared" si="8"/>
        <v>438.87</v>
      </c>
      <c r="S103" s="161"/>
    </row>
    <row r="104" ht="24.0" customHeight="1">
      <c r="A104" s="63"/>
      <c r="B104" s="226">
        <f t="shared" ref="B104:E104" si="39">B37</f>
        <v>116</v>
      </c>
      <c r="C104" s="236" t="str">
        <f t="shared" si="39"/>
        <v>Itápolis - Arquivo
Rua Bernardino de Campos, 645 (esquina Francisco com Porto)</v>
      </c>
      <c r="D104" s="240">
        <f t="shared" si="39"/>
        <v>5</v>
      </c>
      <c r="E104" s="163" t="str">
        <f t="shared" si="39"/>
        <v>Desinsetização Semestral</v>
      </c>
      <c r="F104" s="164">
        <f>IF('Circunscrição VIII'!F37&gt;0,IF(AND('Circunscrição VIII'!$R37&lt;='Circunscrição VIII'!F37,'Circunscrição VIII'!F37&lt;='Circunscrição VIII'!$S37),'Circunscrição VIII'!F37,"excluído*"),"")</f>
        <v>362.84</v>
      </c>
      <c r="G104" s="165" t="str">
        <f>IF('Circunscrição VIII'!G37&gt;0,IF(AND('Circunscrição VIII'!$R37&lt;='Circunscrição VIII'!G37,'Circunscrição VIII'!G37&lt;='Circunscrição VIII'!$S37),'Circunscrição VIII'!G37,"excluído*"),"")</f>
        <v>excluído*</v>
      </c>
      <c r="H104" s="165">
        <f>IF('Circunscrição VIII'!H37&gt;0,IF(AND('Circunscrição VIII'!$R37&lt;='Circunscrição VIII'!H37,'Circunscrição VIII'!H37&lt;='Circunscrição VIII'!$S37),'Circunscrição VIII'!H37,"excluído*"),"")</f>
        <v>886.95</v>
      </c>
      <c r="I104" s="164" t="str">
        <f>IF('Circunscrição VIII'!I37&gt;0,IF(AND('Circunscrição VIII'!$R37&lt;='Circunscrição VIII'!I37,'Circunscrição VIII'!I37&lt;='Circunscrição VIII'!$S37),'Circunscrição VIII'!I37,"excluído*"),"")</f>
        <v/>
      </c>
      <c r="J104" s="164">
        <f>IF('Circunscrição VIII'!J37&gt;0,IF(AND('Circunscrição VIII'!$R37&lt;='Circunscrição VIII'!J37,'Circunscrição VIII'!J37&lt;='Circunscrição VIII'!$S37),'Circunscrição VIII'!J37,"excluído*"),"")</f>
        <v>604.74</v>
      </c>
      <c r="K104" s="268">
        <f>IF('Circunscrição VIII'!K37&gt;0,IF(AND('Circunscrição VIII'!$R37&lt;='Circunscrição VIII'!K37,'Circunscrição VIII'!K37&lt;='Circunscrição VIII'!$S37),'Circunscrição VIII'!K37,"excluído*"),"")</f>
        <v>450</v>
      </c>
      <c r="L104" s="166">
        <f>IF('Circunscrição VIII'!L37&gt;0,IF(AND('Circunscrição VIII'!$R37&lt;='Circunscrição VIII'!L37,'Circunscrição VIII'!L37&lt;='Circunscrição VIII'!$S37),'Circunscrição VIII'!L37,"excluído*"),"")</f>
        <v>354.78</v>
      </c>
      <c r="M104" s="167">
        <f>IF('Circunscrição VIII'!M37&gt;0,IF(AND('Circunscrição VIII'!$R37&lt;='Circunscrição VIII'!M37,'Circunscrição VIII'!M37&lt;='Circunscrição VIII'!$S37),'Circunscrição VIII'!M37,"excluído*"),"")</f>
        <v>455.57</v>
      </c>
      <c r="N104" s="168" t="str">
        <f>IF('Circunscrição VIII'!N37&gt;0,IF(AND('Circunscrição VIII'!$R37&lt;='Circunscrição VIII'!N37,'Circunscrição VIII'!N37&lt;='Circunscrição VIII'!$S37),'Circunscrição VIII'!N37,"excluído*"),"")</f>
        <v/>
      </c>
      <c r="O104" s="169" t="str">
        <f>IF('Circunscrição VIII'!O37&gt;0,IF(AND('Circunscrição VIII'!$R37&lt;='Circunscrição VIII'!O37,'Circunscrição VIII'!O37&lt;='Circunscrição VIII'!$S37),'Circunscrição VIII'!O37,"excluído*"),"")</f>
        <v/>
      </c>
      <c r="P104" s="170">
        <f t="shared" si="7"/>
        <v>519.15</v>
      </c>
      <c r="Q104" s="171"/>
      <c r="R104" s="167">
        <f t="shared" si="8"/>
        <v>2595.75</v>
      </c>
      <c r="S104" s="172"/>
    </row>
    <row r="105" ht="24.0" customHeight="1">
      <c r="A105" s="63"/>
      <c r="B105" s="63"/>
      <c r="C105" s="63"/>
      <c r="D105" s="238">
        <f t="shared" ref="D105:E105" si="40">D38</f>
        <v>1</v>
      </c>
      <c r="E105" s="137" t="str">
        <f t="shared" si="40"/>
        <v>Desinsetização Extraordinária</v>
      </c>
      <c r="F105" s="138">
        <f>IF('Circunscrição VIII'!F38&gt;0,IF(AND('Circunscrição VIII'!$R38&lt;='Circunscrição VIII'!F38,'Circunscrição VIII'!F38&lt;='Circunscrição VIII'!$S38),'Circunscrição VIII'!F38,"excluído*"),"")</f>
        <v>443.48</v>
      </c>
      <c r="G105" s="138" t="str">
        <f>IF('Circunscrição VIII'!G38&gt;0,IF(AND('Circunscrição VIII'!$R38&lt;='Circunscrição VIII'!G38,'Circunscrição VIII'!G38&lt;='Circunscrição VIII'!$S38),'Circunscrição VIII'!G38,"excluído*"),"")</f>
        <v>excluído*</v>
      </c>
      <c r="H105" s="138">
        <f>IF('Circunscrição VIII'!H38&gt;0,IF(AND('Circunscrição VIII'!$R38&lt;='Circunscrição VIII'!H38,'Circunscrição VIII'!H38&lt;='Circunscrição VIII'!$S38),'Circunscrição VIII'!H38,"excluído*"),"")</f>
        <v>886.95</v>
      </c>
      <c r="I105" s="138" t="str">
        <f>IF('Circunscrição VIII'!I38&gt;0,IF(AND('Circunscrição VIII'!$R38&lt;='Circunscrição VIII'!I38,'Circunscrição VIII'!I38&lt;='Circunscrição VIII'!$S38),'Circunscrição VIII'!I38,"excluído*"),"")</f>
        <v/>
      </c>
      <c r="J105" s="139">
        <f>IF('Circunscrição VIII'!J38&gt;0,IF(AND('Circunscrição VIII'!$R38&lt;='Circunscrição VIII'!J38,'Circunscrição VIII'!J38&lt;='Circunscrição VIII'!$S38),'Circunscrição VIII'!J38,"excluído*"),"")</f>
        <v>604.74</v>
      </c>
      <c r="K105" s="269">
        <f>IF('Circunscrição VIII'!K38&gt;0,IF(AND('Circunscrição VIII'!$R38&lt;='Circunscrição VIII'!K38,'Circunscrição VIII'!K38&lt;='Circunscrição VIII'!$S38),'Circunscrição VIII'!K38,"excluído*"),"")</f>
        <v>517.5</v>
      </c>
      <c r="L105" s="140" t="str">
        <f>IF('Circunscrição VIII'!L38&gt;0,IF(AND('Circunscrição VIII'!$R38&lt;='Circunscrição VIII'!L38,'Circunscrição VIII'!L38&lt;='Circunscrição VIII'!$S38),'Circunscrição VIII'!L38,"excluído*"),"")</f>
        <v/>
      </c>
      <c r="M105" s="141" t="str">
        <f>IF('Circunscrição VIII'!M38&gt;0,IF(AND('Circunscrição VIII'!$R38&lt;='Circunscrição VIII'!M38,'Circunscrição VIII'!M38&lt;='Circunscrição VIII'!$S38),'Circunscrição VIII'!M38,"excluído*"),"")</f>
        <v/>
      </c>
      <c r="N105" s="142" t="str">
        <f>IF('Circunscrição VIII'!N38&gt;0,IF(AND('Circunscrição VIII'!$R38&lt;='Circunscrição VIII'!N38,'Circunscrição VIII'!N38&lt;='Circunscrição VIII'!$S38),'Circunscrição VIII'!N38,"excluído*"),"")</f>
        <v/>
      </c>
      <c r="O105" s="143" t="str">
        <f>IF('Circunscrição VIII'!O38&gt;0,IF(AND('Circunscrição VIII'!$R38&lt;='Circunscrição VIII'!O38,'Circunscrição VIII'!O38&lt;='Circunscrição VIII'!$S38),'Circunscrição VIII'!O38,"excluído*"),"")</f>
        <v/>
      </c>
      <c r="P105" s="144">
        <f t="shared" si="7"/>
        <v>613.17</v>
      </c>
      <c r="R105" s="141">
        <f t="shared" si="8"/>
        <v>613.17</v>
      </c>
      <c r="S105" s="145"/>
    </row>
    <row r="106" ht="24.0" customHeight="1">
      <c r="A106" s="63"/>
      <c r="B106" s="63"/>
      <c r="C106" s="63"/>
      <c r="D106" s="176">
        <f t="shared" ref="D106:E106" si="41">D39</f>
        <v>1</v>
      </c>
      <c r="E106" s="127" t="str">
        <f t="shared" si="41"/>
        <v>Sanitização Interna</v>
      </c>
      <c r="F106" s="128" t="str">
        <f>IF('Circunscrição VIII'!F39&gt;0,IF(AND('Circunscrição VIII'!$R39&lt;='Circunscrição VIII'!F39,'Circunscrição VIII'!F39&lt;='Circunscrição VIII'!$S39),'Circunscrição VIII'!F39,"excluído*"),"")</f>
        <v>excluído*</v>
      </c>
      <c r="G106" s="129" t="str">
        <f>IF('Circunscrição VIII'!G39&gt;0,IF(AND('Circunscrição VIII'!$R39&lt;='Circunscrição VIII'!G39,'Circunscrição VIII'!G39&lt;='Circunscrição VIII'!$S39),'Circunscrição VIII'!G39,"excluído*"),"")</f>
        <v>excluído*</v>
      </c>
      <c r="H106" s="128">
        <f>IF('Circunscrição VIII'!H39&gt;0,IF(AND('Circunscrição VIII'!$R39&lt;='Circunscrição VIII'!H39,'Circunscrição VIII'!H39&lt;='Circunscrição VIII'!$S39),'Circunscrição VIII'!H39,"excluído*"),"")</f>
        <v>886.95</v>
      </c>
      <c r="I106" s="128" t="str">
        <f>IF('Circunscrição VIII'!I39&gt;0,IF(AND('Circunscrição VIII'!$R39&lt;='Circunscrição VIII'!I39,'Circunscrição VIII'!I39&lt;='Circunscrição VIII'!$S39),'Circunscrição VIII'!I39,"excluído*"),"")</f>
        <v/>
      </c>
      <c r="J106" s="128">
        <f>IF('Circunscrição VIII'!J39&gt;0,IF(AND('Circunscrição VIII'!$R39&lt;='Circunscrição VIII'!J39,'Circunscrição VIII'!J39&lt;='Circunscrição VIII'!$S39),'Circunscrição VIII'!J39,"excluído*"),"")</f>
        <v>604.74</v>
      </c>
      <c r="K106" s="268">
        <f>IF('Circunscrição VIII'!K39&gt;0,IF(AND('Circunscrição VIII'!$R39&lt;='Circunscrição VIII'!K39,'Circunscrição VIII'!K39&lt;='Circunscrição VIII'!$S39),'Circunscrição VIII'!K39,"excluído*"),"")</f>
        <v>450</v>
      </c>
      <c r="L106" s="130" t="str">
        <f>IF('Circunscrição VIII'!L39&gt;0,IF(AND('Circunscrição VIII'!$R39&lt;='Circunscrição VIII'!L39,'Circunscrição VIII'!L39&lt;='Circunscrição VIII'!$S39),'Circunscrição VIII'!L39,"excluído*"),"")</f>
        <v/>
      </c>
      <c r="M106" s="147" t="str">
        <f>IF('Circunscrição VIII'!M39&gt;0,IF(AND('Circunscrição VIII'!$R39&lt;='Circunscrição VIII'!M39,'Circunscrição VIII'!M39&lt;='Circunscrição VIII'!$S39),'Circunscrição VIII'!M39,"excluído*"),"")</f>
        <v/>
      </c>
      <c r="N106" s="148" t="str">
        <f>IF('Circunscrição VIII'!N39&gt;0,IF(AND('Circunscrição VIII'!$R39&lt;='Circunscrição VIII'!N39,'Circunscrição VIII'!N39&lt;='Circunscrição VIII'!$S39),'Circunscrição VIII'!N39,"excluído*"),"")</f>
        <v/>
      </c>
      <c r="O106" s="149" t="str">
        <f>IF('Circunscrição VIII'!O39&gt;0,IF(AND('Circunscrição VIII'!$R39&lt;='Circunscrição VIII'!O39,'Circunscrição VIII'!O39&lt;='Circunscrição VIII'!$S39),'Circunscrição VIII'!O39,"excluído*"),"")</f>
        <v/>
      </c>
      <c r="P106" s="134">
        <f t="shared" si="7"/>
        <v>647.23</v>
      </c>
      <c r="R106" s="131">
        <f t="shared" si="8"/>
        <v>647.23</v>
      </c>
      <c r="S106" s="135"/>
    </row>
    <row r="107" ht="24.0" customHeight="1">
      <c r="A107" s="63"/>
      <c r="B107" s="99"/>
      <c r="C107" s="99"/>
      <c r="D107" s="239">
        <f t="shared" ref="D107:E107" si="42">D40</f>
        <v>1</v>
      </c>
      <c r="E107" s="151" t="str">
        <f t="shared" si="42"/>
        <v>Sanitização Externa</v>
      </c>
      <c r="F107" s="152" t="str">
        <f>IF('Circunscrição VIII'!F40&gt;0,IF(AND('Circunscrição VIII'!$R40&lt;='Circunscrição VIII'!F40,'Circunscrição VIII'!F40&lt;='Circunscrição VIII'!$S40),'Circunscrição VIII'!F40,"excluído*"),"")</f>
        <v/>
      </c>
      <c r="G107" s="153" t="str">
        <f>IF('Circunscrição VIII'!G40&gt;0,IF(AND('Circunscrição VIII'!$R40&lt;='Circunscrição VIII'!G40,'Circunscrição VIII'!G40&lt;='Circunscrição VIII'!$S40),'Circunscrição VIII'!G40,"excluído*"),"")</f>
        <v/>
      </c>
      <c r="H107" s="152" t="str">
        <f>IF('Circunscrição VIII'!H40&gt;0,IF(AND('Circunscrição VIII'!$R40&lt;='Circunscrição VIII'!H40,'Circunscrição VIII'!H40&lt;='Circunscrição VIII'!$S40),'Circunscrição VIII'!H40,"excluído*"),"")</f>
        <v/>
      </c>
      <c r="I107" s="153" t="str">
        <f>IF('Circunscrição VIII'!I40&gt;0,IF(AND('Circunscrição VIII'!$R40&lt;='Circunscrição VIII'!I40,'Circunscrição VIII'!I40&lt;='Circunscrição VIII'!$S40),'Circunscrição VIII'!I40,"excluído*"),"")</f>
        <v/>
      </c>
      <c r="J107" s="152" t="str">
        <f>IF('Circunscrição VIII'!J40&gt;0,IF(AND('Circunscrição VIII'!$R40&lt;='Circunscrição VIII'!J40,'Circunscrição VIII'!J40&lt;='Circunscrição VIII'!$S40),'Circunscrição VIII'!J40,"excluído*"),"")</f>
        <v/>
      </c>
      <c r="K107" s="270" t="str">
        <f>IF('Circunscrição VIII'!K40&gt;0,IF(AND('Circunscrição VIII'!$R40&lt;='Circunscrição VIII'!K40,'Circunscrição VIII'!K40&lt;='Circunscrição VIII'!$S40),'Circunscrição VIII'!K40,"excluído*"),"")</f>
        <v/>
      </c>
      <c r="L107" s="154" t="str">
        <f>IF('Circunscrição VIII'!L40&gt;0,IF(AND('Circunscrição VIII'!$R40&lt;='Circunscrição VIII'!L40,'Circunscrição VIII'!L40&lt;='Circunscrição VIII'!$S40),'Circunscrição VIII'!L40,"excluído*"),"")</f>
        <v/>
      </c>
      <c r="M107" s="155" t="str">
        <f>IF('Circunscrição VIII'!M40&gt;0,IF(AND('Circunscrição VIII'!$R40&lt;='Circunscrição VIII'!M40,'Circunscrição VIII'!M40&lt;='Circunscrição VIII'!$S40),'Circunscrição VIII'!M40,"excluído*"),"")</f>
        <v/>
      </c>
      <c r="N107" s="156" t="str">
        <f>IF('Circunscrição VIII'!N40&gt;0,IF(AND('Circunscrição VIII'!$R40&lt;='Circunscrição VIII'!N40,'Circunscrição VIII'!N40&lt;='Circunscrição VIII'!$S40),'Circunscrição VIII'!N40,"excluído*"),"")</f>
        <v/>
      </c>
      <c r="O107" s="157" t="str">
        <f>IF('Circunscrição VIII'!O40&gt;0,IF(AND('Circunscrição VIII'!$R40&lt;='Circunscrição VIII'!O40,'Circunscrição VIII'!O40&lt;='Circunscrição VIII'!$S40),'Circunscrição VIII'!O40,"excluído*"),"")</f>
        <v/>
      </c>
      <c r="P107" s="158" t="str">
        <f t="shared" si="7"/>
        <v/>
      </c>
      <c r="Q107" s="159"/>
      <c r="R107" s="160" t="str">
        <f t="shared" si="8"/>
        <v/>
      </c>
      <c r="S107" s="161"/>
    </row>
    <row r="108" ht="24.0" customHeight="1">
      <c r="A108" s="63"/>
      <c r="B108" s="226">
        <f t="shared" ref="B108:E108" si="43">B41</f>
        <v>117</v>
      </c>
      <c r="C108" s="236" t="str">
        <f t="shared" si="43"/>
        <v>Jaú
Rua Rolando D'Amico,  121</v>
      </c>
      <c r="D108" s="240">
        <f t="shared" si="43"/>
        <v>5</v>
      </c>
      <c r="E108" s="163" t="str">
        <f t="shared" si="43"/>
        <v>Desinsetização Semestral</v>
      </c>
      <c r="F108" s="164">
        <f>IF('Circunscrição VIII'!F41&gt;0,IF(AND('Circunscrição VIII'!$R41&lt;='Circunscrição VIII'!F41,'Circunscrição VIII'!F41&lt;='Circunscrição VIII'!$S41),'Circunscrição VIII'!F41,"excluído*"),"")</f>
        <v>1438.42</v>
      </c>
      <c r="G108" s="165" t="str">
        <f>IF('Circunscrição VIII'!G41&gt;0,IF(AND('Circunscrição VIII'!$R41&lt;='Circunscrição VIII'!G41,'Circunscrição VIII'!G41&lt;='Circunscrição VIII'!$S41),'Circunscrição VIII'!G41,"excluído*"),"")</f>
        <v>excluído*</v>
      </c>
      <c r="H108" s="165" t="str">
        <f>IF('Circunscrição VIII'!H41&gt;0,IF(AND('Circunscrição VIII'!$R41&lt;='Circunscrição VIII'!H41,'Circunscrição VIII'!H41&lt;='Circunscrição VIII'!$S41),'Circunscrição VIII'!H41,"excluído*"),"")</f>
        <v>excluído*</v>
      </c>
      <c r="I108" s="164">
        <f>IF('Circunscrição VIII'!I41&gt;0,IF(AND('Circunscrição VIII'!$R41&lt;='Circunscrição VIII'!I41,'Circunscrição VIII'!I41&lt;='Circunscrição VIII'!$S41),'Circunscrição VIII'!I41,"excluído*"),"")</f>
        <v>2400</v>
      </c>
      <c r="J108" s="164">
        <f>IF('Circunscrição VIII'!J41&gt;0,IF(AND('Circunscrição VIII'!$R41&lt;='Circunscrição VIII'!J41,'Circunscrição VIII'!J41&lt;='Circunscrição VIII'!$S41),'Circunscrição VIII'!J41,"excluído*"),"")</f>
        <v>2397.36</v>
      </c>
      <c r="K108" s="268">
        <f>IF('Circunscrição VIII'!K41&gt;0,IF(AND('Circunscrição VIII'!$R41&lt;='Circunscrição VIII'!K41,'Circunscrição VIII'!K41&lt;='Circunscrição VIII'!$S41),'Circunscrição VIII'!K41,"excluído*"),"")</f>
        <v>1400</v>
      </c>
      <c r="L108" s="166">
        <f>IF('Circunscrição VIII'!L41&gt;0,IF(AND('Circunscrição VIII'!$R41&lt;='Circunscrição VIII'!L41,'Circunscrição VIII'!L41&lt;='Circunscrição VIII'!$S41),'Circunscrição VIII'!L41,"excluído*"),"")</f>
        <v>1406.45</v>
      </c>
      <c r="M108" s="167">
        <f>IF('Circunscrição VIII'!M41&gt;0,IF(AND('Circunscrição VIII'!$R41&lt;='Circunscrição VIII'!M41,'Circunscrição VIII'!M41&lt;='Circunscrição VIII'!$S41),'Circunscrição VIII'!M41,"excluído*"),"")</f>
        <v>1806.008381</v>
      </c>
      <c r="N108" s="168" t="str">
        <f>IF('Circunscrição VIII'!N41&gt;0,IF(AND('Circunscrição VIII'!$R41&lt;='Circunscrição VIII'!N41,'Circunscrição VIII'!N41&lt;='Circunscrição VIII'!$S41),'Circunscrição VIII'!N41,"excluído*"),"")</f>
        <v>excluído*</v>
      </c>
      <c r="O108" s="169" t="str">
        <f>IF('Circunscrição VIII'!O41&gt;0,IF(AND('Circunscrição VIII'!$R41&lt;='Circunscrição VIII'!O41,'Circunscrição VIII'!O41&lt;='Circunscrição VIII'!$S41),'Circunscrição VIII'!O41,"excluído*"),"")</f>
        <v/>
      </c>
      <c r="P108" s="170">
        <f t="shared" si="7"/>
        <v>1808.04</v>
      </c>
      <c r="Q108" s="171"/>
      <c r="R108" s="167">
        <f t="shared" si="8"/>
        <v>9040.2</v>
      </c>
      <c r="S108" s="172"/>
    </row>
    <row r="109" ht="24.0" customHeight="1">
      <c r="A109" s="63"/>
      <c r="B109" s="63"/>
      <c r="C109" s="63"/>
      <c r="D109" s="238">
        <f t="shared" ref="D109:E109" si="44">D42</f>
        <v>1</v>
      </c>
      <c r="E109" s="137" t="str">
        <f t="shared" si="44"/>
        <v>Desinsetização Extraordinária</v>
      </c>
      <c r="F109" s="138">
        <f>IF('Circunscrição VIII'!F42&gt;0,IF(AND('Circunscrição VIII'!$R42&lt;='Circunscrição VIII'!F42,'Circunscrição VIII'!F42&lt;='Circunscrição VIII'!$S42),'Circunscrição VIII'!F42,"excluído*"),"")</f>
        <v>1758.06</v>
      </c>
      <c r="G109" s="138">
        <f>IF('Circunscrição VIII'!G42&gt;0,IF(AND('Circunscrição VIII'!$R42&lt;='Circunscrição VIII'!G42,'Circunscrição VIII'!G42&lt;='Circunscrição VIII'!$S42),'Circunscrição VIII'!G42,"excluído*"),"")</f>
        <v>2520</v>
      </c>
      <c r="H109" s="138" t="str">
        <f>IF('Circunscrição VIII'!H42&gt;0,IF(AND('Circunscrição VIII'!$R42&lt;='Circunscrição VIII'!H42,'Circunscrição VIII'!H42&lt;='Circunscrição VIII'!$S42),'Circunscrição VIII'!H42,"excluído*"),"")</f>
        <v>excluído*</v>
      </c>
      <c r="I109" s="138">
        <f>IF('Circunscrição VIII'!I42&gt;0,IF(AND('Circunscrição VIII'!$R42&lt;='Circunscrição VIII'!I42,'Circunscrição VIII'!I42&lt;='Circunscrição VIII'!$S42),'Circunscrição VIII'!I42,"excluído*"),"")</f>
        <v>1200</v>
      </c>
      <c r="J109" s="139">
        <f>IF('Circunscrição VIII'!J42&gt;0,IF(AND('Circunscrição VIII'!$R42&lt;='Circunscrição VIII'!J42,'Circunscrição VIII'!J42&lt;='Circunscrição VIII'!$S42),'Circunscrição VIII'!J42,"excluído*"),"")</f>
        <v>2397.36</v>
      </c>
      <c r="K109" s="269">
        <f>IF('Circunscrição VIII'!K42&gt;0,IF(AND('Circunscrição VIII'!$R42&lt;='Circunscrição VIII'!K42,'Circunscrição VIII'!K42&lt;='Circunscrição VIII'!$S42),'Circunscrição VIII'!K42,"excluído*"),"")</f>
        <v>1610</v>
      </c>
      <c r="L109" s="140" t="str">
        <f>IF('Circunscrição VIII'!L42&gt;0,IF(AND('Circunscrição VIII'!$R42&lt;='Circunscrição VIII'!L42,'Circunscrição VIII'!L42&lt;='Circunscrição VIII'!$S42),'Circunscrição VIII'!L42,"excluído*"),"")</f>
        <v/>
      </c>
      <c r="M109" s="141" t="str">
        <f>IF('Circunscrição VIII'!M42&gt;0,IF(AND('Circunscrição VIII'!$R42&lt;='Circunscrição VIII'!M42,'Circunscrição VIII'!M42&lt;='Circunscrição VIII'!$S42),'Circunscrição VIII'!M42,"excluído*"),"")</f>
        <v/>
      </c>
      <c r="N109" s="142" t="str">
        <f>IF('Circunscrição VIII'!N42&gt;0,IF(AND('Circunscrição VIII'!$R42&lt;='Circunscrição VIII'!N42,'Circunscrição VIII'!N42&lt;='Circunscrição VIII'!$S42),'Circunscrição VIII'!N42,"excluído*"),"")</f>
        <v>excluído*</v>
      </c>
      <c r="O109" s="143" t="str">
        <f>IF('Circunscrição VIII'!O42&gt;0,IF(AND('Circunscrição VIII'!$R42&lt;='Circunscrição VIII'!O42,'Circunscrição VIII'!O42&lt;='Circunscrição VIII'!$S42),'Circunscrição VIII'!O42,"excluído*"),"")</f>
        <v/>
      </c>
      <c r="P109" s="144">
        <f t="shared" si="7"/>
        <v>1897.08</v>
      </c>
      <c r="R109" s="141">
        <f t="shared" si="8"/>
        <v>1897.08</v>
      </c>
      <c r="S109" s="145"/>
    </row>
    <row r="110" ht="24.0" customHeight="1">
      <c r="A110" s="63"/>
      <c r="B110" s="63"/>
      <c r="C110" s="63"/>
      <c r="D110" s="176">
        <f t="shared" ref="D110:E110" si="45">D43</f>
        <v>1</v>
      </c>
      <c r="E110" s="127" t="str">
        <f t="shared" si="45"/>
        <v>Sanitização Interna</v>
      </c>
      <c r="F110" s="128" t="str">
        <f>IF('Circunscrição VIII'!F43&gt;0,IF(AND('Circunscrição VIII'!$R43&lt;='Circunscrição VIII'!F43,'Circunscrição VIII'!F43&lt;='Circunscrição VIII'!$S43),'Circunscrição VIII'!F43,"excluído*"),"")</f>
        <v>excluído*</v>
      </c>
      <c r="G110" s="129">
        <f>IF('Circunscrição VIII'!G43&gt;0,IF(AND('Circunscrição VIII'!$R43&lt;='Circunscrição VIII'!G43,'Circunscrição VIII'!G43&lt;='Circunscrição VIII'!$S43),'Circunscrição VIII'!G43,"excluído*"),"")</f>
        <v>1476</v>
      </c>
      <c r="H110" s="128" t="str">
        <f>IF('Circunscrição VIII'!H43&gt;0,IF(AND('Circunscrição VIII'!$R43&lt;='Circunscrição VIII'!H43,'Circunscrição VIII'!H43&lt;='Circunscrição VIII'!$S43),'Circunscrição VIII'!H43,"excluído*"),"")</f>
        <v>excluído*</v>
      </c>
      <c r="I110" s="128">
        <f>IF('Circunscrição VIII'!I43&gt;0,IF(AND('Circunscrição VIII'!$R43&lt;='Circunscrição VIII'!I43,'Circunscrição VIII'!I43&lt;='Circunscrição VIII'!$S43),'Circunscrição VIII'!I43,"excluído*"),"")</f>
        <v>751.52</v>
      </c>
      <c r="J110" s="128">
        <f>IF('Circunscrição VIII'!J43&gt;0,IF(AND('Circunscrição VIII'!$R43&lt;='Circunscrição VIII'!J43,'Circunscrição VIII'!J43&lt;='Circunscrição VIII'!$S43),'Circunscrição VIII'!J43,"excluído*"),"")</f>
        <v>1657.77</v>
      </c>
      <c r="K110" s="268">
        <f>IF('Circunscrição VIII'!K43&gt;0,IF(AND('Circunscrição VIII'!$R43&lt;='Circunscrição VIII'!K43,'Circunscrição VIII'!K43&lt;='Circunscrição VIII'!$S43),'Circunscrição VIII'!K43,"excluído*"),"")</f>
        <v>850</v>
      </c>
      <c r="L110" s="130" t="str">
        <f>IF('Circunscrição VIII'!L43&gt;0,IF(AND('Circunscrição VIII'!$R43&lt;='Circunscrição VIII'!L43,'Circunscrição VIII'!L43&lt;='Circunscrição VIII'!$S43),'Circunscrição VIII'!L43,"excluído*"),"")</f>
        <v/>
      </c>
      <c r="M110" s="147" t="str">
        <f>IF('Circunscrição VIII'!M43&gt;0,IF(AND('Circunscrição VIII'!$R43&lt;='Circunscrição VIII'!M43,'Circunscrição VIII'!M43&lt;='Circunscrição VIII'!$S43),'Circunscrição VIII'!M43,"excluído*"),"")</f>
        <v/>
      </c>
      <c r="N110" s="148" t="str">
        <f>IF('Circunscrição VIII'!N43&gt;0,IF(AND('Circunscrição VIII'!$R43&lt;='Circunscrição VIII'!N43,'Circunscrição VIII'!N43&lt;='Circunscrição VIII'!$S43),'Circunscrição VIII'!N43,"excluído*"),"")</f>
        <v/>
      </c>
      <c r="O110" s="149" t="str">
        <f>IF('Circunscrição VIII'!O43&gt;0,IF(AND('Circunscrição VIII'!$R43&lt;='Circunscrição VIII'!O43,'Circunscrição VIII'!O43&lt;='Circunscrição VIII'!$S43),'Circunscrição VIII'!O43,"excluído*"),"")</f>
        <v/>
      </c>
      <c r="P110" s="134">
        <f t="shared" si="7"/>
        <v>1183.82</v>
      </c>
      <c r="R110" s="131">
        <f t="shared" si="8"/>
        <v>1183.82</v>
      </c>
      <c r="S110" s="135"/>
    </row>
    <row r="111" ht="24.0" customHeight="1">
      <c r="A111" s="63"/>
      <c r="B111" s="99"/>
      <c r="C111" s="99"/>
      <c r="D111" s="239">
        <f t="shared" ref="D111:E111" si="46">D44</f>
        <v>1</v>
      </c>
      <c r="E111" s="151" t="str">
        <f t="shared" si="46"/>
        <v>Sanitização Externa</v>
      </c>
      <c r="F111" s="152" t="str">
        <f>IF('Circunscrição VIII'!F44&gt;0,IF(AND('Circunscrição VIII'!$R44&lt;='Circunscrição VIII'!F44,'Circunscrição VIII'!F44&lt;='Circunscrição VIII'!$S44),'Circunscrição VIII'!F44,"excluído*"),"")</f>
        <v>excluído*</v>
      </c>
      <c r="G111" s="153" t="str">
        <f>IF('Circunscrição VIII'!G44&gt;0,IF(AND('Circunscrição VIII'!$R44&lt;='Circunscrição VIII'!G44,'Circunscrição VIII'!G44&lt;='Circunscrição VIII'!$S44),'Circunscrição VIII'!G44,"excluído*"),"")</f>
        <v>excluído*</v>
      </c>
      <c r="H111" s="152">
        <f>IF('Circunscrição VIII'!H44&gt;0,IF(AND('Circunscrição VIII'!$R44&lt;='Circunscrição VIII'!H44,'Circunscrição VIII'!H44&lt;='Circunscrição VIII'!$S44),'Circunscrição VIII'!H44,"excluído*"),"")</f>
        <v>887.45</v>
      </c>
      <c r="I111" s="153">
        <f>IF('Circunscrição VIII'!I44&gt;0,IF(AND('Circunscrição VIII'!$R44&lt;='Circunscrição VIII'!I44,'Circunscrição VIII'!I44&lt;='Circunscrição VIII'!$S44),'Circunscrição VIII'!I44,"excluído*"),"")</f>
        <v>450</v>
      </c>
      <c r="J111" s="152">
        <f>IF('Circunscrição VIII'!J44&gt;0,IF(AND('Circunscrição VIII'!$R44&lt;='Circunscrição VIII'!J44,'Circunscrição VIII'!J44&lt;='Circunscrição VIII'!$S44),'Circunscrição VIII'!J44,"excluído*"),"")</f>
        <v>739.59</v>
      </c>
      <c r="K111" s="270">
        <f>IF('Circunscrição VIII'!K44&gt;0,IF(AND('Circunscrição VIII'!$R44&lt;='Circunscrição VIII'!K44,'Circunscrição VIII'!K44&lt;='Circunscrição VIII'!$S44),'Circunscrição VIII'!K44,"excluído*"),"")</f>
        <v>550</v>
      </c>
      <c r="L111" s="154" t="str">
        <f>IF('Circunscrição VIII'!L44&gt;0,IF(AND('Circunscrição VIII'!$R44&lt;='Circunscrição VIII'!L44,'Circunscrição VIII'!L44&lt;='Circunscrição VIII'!$S44),'Circunscrição VIII'!L44,"excluído*"),"")</f>
        <v/>
      </c>
      <c r="M111" s="155" t="str">
        <f>IF('Circunscrição VIII'!M44&gt;0,IF(AND('Circunscrição VIII'!$R44&lt;='Circunscrição VIII'!M44,'Circunscrição VIII'!M44&lt;='Circunscrição VIII'!$S44),'Circunscrição VIII'!M44,"excluído*"),"")</f>
        <v/>
      </c>
      <c r="N111" s="156" t="str">
        <f>IF('Circunscrição VIII'!N44&gt;0,IF(AND('Circunscrição VIII'!$R44&lt;='Circunscrição VIII'!N44,'Circunscrição VIII'!N44&lt;='Circunscrição VIII'!$S44),'Circunscrição VIII'!N44,"excluído*"),"")</f>
        <v/>
      </c>
      <c r="O111" s="157" t="str">
        <f>IF('Circunscrição VIII'!O44&gt;0,IF(AND('Circunscrição VIII'!$R44&lt;='Circunscrição VIII'!O44,'Circunscrição VIII'!O44&lt;='Circunscrição VIII'!$S44),'Circunscrição VIII'!O44,"excluído*"),"")</f>
        <v/>
      </c>
      <c r="P111" s="158">
        <f t="shared" si="7"/>
        <v>656.76</v>
      </c>
      <c r="Q111" s="159"/>
      <c r="R111" s="160">
        <f t="shared" si="8"/>
        <v>656.76</v>
      </c>
      <c r="S111" s="161"/>
    </row>
    <row r="112" ht="24.0" customHeight="1">
      <c r="A112" s="63"/>
      <c r="B112" s="226">
        <f t="shared" ref="B112:E112" si="47">B45</f>
        <v>118</v>
      </c>
      <c r="C112" s="236" t="str">
        <f t="shared" si="47"/>
        <v>Lençóis Paulista 2ª VT
Rua Carlos Trecenti, 215</v>
      </c>
      <c r="D112" s="240">
        <f t="shared" si="47"/>
        <v>5</v>
      </c>
      <c r="E112" s="163" t="str">
        <f t="shared" si="47"/>
        <v>Desinsetização Semestral</v>
      </c>
      <c r="F112" s="164">
        <f>IF('Circunscrição VIII'!F45&gt;0,IF(AND('Circunscrição VIII'!$R45&lt;='Circunscrição VIII'!F45,'Circunscrição VIII'!F45&lt;='Circunscrição VIII'!$S45),'Circunscrição VIII'!F45,"excluído*"),"")</f>
        <v>3763.31</v>
      </c>
      <c r="G112" s="165">
        <f>IF('Circunscrição VIII'!G45&gt;0,IF(AND('Circunscrição VIII'!$R45&lt;='Circunscrição VIII'!G45,'Circunscrição VIII'!G45&lt;='Circunscrição VIII'!$S45),'Circunscrição VIII'!G45,"excluído*"),"")</f>
        <v>3700</v>
      </c>
      <c r="H112" s="165" t="str">
        <f>IF('Circunscrição VIII'!H45&gt;0,IF(AND('Circunscrição VIII'!$R45&lt;='Circunscrição VIII'!H45,'Circunscrição VIII'!H45&lt;='Circunscrição VIII'!$S45),'Circunscrição VIII'!H45,"excluído*"),"")</f>
        <v>excluído*</v>
      </c>
      <c r="I112" s="164">
        <f>IF('Circunscrição VIII'!I45&gt;0,IF(AND('Circunscrição VIII'!$R45&lt;='Circunscrição VIII'!I45,'Circunscrição VIII'!I45&lt;='Circunscrição VIII'!$S45),'Circunscrição VIII'!I45,"excluído*"),"")</f>
        <v>3500</v>
      </c>
      <c r="J112" s="164" t="str">
        <f>IF('Circunscrição VIII'!J45&gt;0,IF(AND('Circunscrição VIII'!$R45&lt;='Circunscrição VIII'!J45,'Circunscrição VIII'!J45&lt;='Circunscrição VIII'!$S45),'Circunscrição VIII'!J45,"excluído*"),"")</f>
        <v>excluído*</v>
      </c>
      <c r="K112" s="268" t="str">
        <f>IF('Circunscrição VIII'!K45&gt;0,IF(AND('Circunscrição VIII'!$R45&lt;='Circunscrição VIII'!K45,'Circunscrição VIII'!K45&lt;='Circunscrição VIII'!$S45),'Circunscrição VIII'!K45,"excluído*"),"")</f>
        <v>excluído*</v>
      </c>
      <c r="L112" s="166">
        <f>IF('Circunscrição VIII'!L45&gt;0,IF(AND('Circunscrição VIII'!$R45&lt;='Circunscrição VIII'!L45,'Circunscrição VIII'!L45&lt;='Circunscrição VIII'!$S45),'Circunscrição VIII'!L45,"excluído*"),"")</f>
        <v>3679.68</v>
      </c>
      <c r="M112" s="167">
        <f>IF('Circunscrição VIII'!M45&gt;0,IF(AND('Circunscrição VIII'!$R45&lt;='Circunscrição VIII'!M45,'Circunscrição VIII'!M45&lt;='Circunscrição VIII'!$S45),'Circunscrição VIII'!M45,"excluído*"),"")</f>
        <v>4725.040291</v>
      </c>
      <c r="N112" s="168" t="str">
        <f>IF('Circunscrição VIII'!N45&gt;0,IF(AND('Circunscrição VIII'!$R45&lt;='Circunscrição VIII'!N45,'Circunscrição VIII'!N45&lt;='Circunscrição VIII'!$S45),'Circunscrição VIII'!N45,"excluído*"),"")</f>
        <v>excluído*</v>
      </c>
      <c r="O112" s="169" t="str">
        <f>IF('Circunscrição VIII'!O45&gt;0,IF(AND('Circunscrição VIII'!$R45&lt;='Circunscrição VIII'!O45,'Circunscrição VIII'!O45&lt;='Circunscrição VIII'!$S45),'Circunscrição VIII'!O45,"excluído*"),"")</f>
        <v/>
      </c>
      <c r="P112" s="170">
        <f t="shared" si="7"/>
        <v>3873.61</v>
      </c>
      <c r="Q112" s="171"/>
      <c r="R112" s="167">
        <f t="shared" si="8"/>
        <v>19368.05</v>
      </c>
      <c r="S112" s="172"/>
    </row>
    <row r="113" ht="24.0" customHeight="1">
      <c r="A113" s="63"/>
      <c r="B113" s="63"/>
      <c r="C113" s="63"/>
      <c r="D113" s="238">
        <f t="shared" ref="D113:E113" si="48">D46</f>
        <v>1</v>
      </c>
      <c r="E113" s="137" t="str">
        <f t="shared" si="48"/>
        <v>Desinsetização Extraordinária</v>
      </c>
      <c r="F113" s="138">
        <f>IF('Circunscrição VIII'!F46&gt;0,IF(AND('Circunscrição VIII'!$R46&lt;='Circunscrição VIII'!F46,'Circunscrição VIII'!F46&lt;='Circunscrição VIII'!$S46),'Circunscrição VIII'!F46,"excluído*"),"")</f>
        <v>4599.61</v>
      </c>
      <c r="G113" s="138">
        <f>IF('Circunscrição VIII'!G46&gt;0,IF(AND('Circunscrição VIII'!$R46&lt;='Circunscrição VIII'!G46,'Circunscrição VIII'!G46&lt;='Circunscrição VIII'!$S46),'Circunscrição VIII'!G46,"excluído*"),"")</f>
        <v>3330</v>
      </c>
      <c r="H113" s="138" t="str">
        <f>IF('Circunscrição VIII'!H46&gt;0,IF(AND('Circunscrição VIII'!$R46&lt;='Circunscrição VIII'!H46,'Circunscrição VIII'!H46&lt;='Circunscrição VIII'!$S46),'Circunscrição VIII'!H46,"excluído*"),"")</f>
        <v>excluído*</v>
      </c>
      <c r="I113" s="138">
        <f>IF('Circunscrição VIII'!I46&gt;0,IF(AND('Circunscrição VIII'!$R46&lt;='Circunscrição VIII'!I46,'Circunscrição VIII'!I46&lt;='Circunscrição VIII'!$S46),'Circunscrição VIII'!I46,"excluído*"),"")</f>
        <v>1750</v>
      </c>
      <c r="J113" s="139" t="str">
        <f>IF('Circunscrição VIII'!J46&gt;0,IF(AND('Circunscrição VIII'!$R46&lt;='Circunscrição VIII'!J46,'Circunscrição VIII'!J46&lt;='Circunscrição VIII'!$S46),'Circunscrição VIII'!J46,"excluído*"),"")</f>
        <v>excluído*</v>
      </c>
      <c r="K113" s="269">
        <f>IF('Circunscrição VIII'!K46&gt;0,IF(AND('Circunscrição VIII'!$R46&lt;='Circunscrição VIII'!K46,'Circunscrição VIII'!K46&lt;='Circunscrição VIII'!$S46),'Circunscrição VIII'!K46,"excluído*"),"")</f>
        <v>2242.5</v>
      </c>
      <c r="L113" s="140" t="str">
        <f>IF('Circunscrição VIII'!L46&gt;0,IF(AND('Circunscrição VIII'!$R46&lt;='Circunscrição VIII'!L46,'Circunscrição VIII'!L46&lt;='Circunscrição VIII'!$S46),'Circunscrição VIII'!L46,"excluído*"),"")</f>
        <v/>
      </c>
      <c r="M113" s="141" t="str">
        <f>IF('Circunscrição VIII'!M46&gt;0,IF(AND('Circunscrição VIII'!$R46&lt;='Circunscrição VIII'!M46,'Circunscrição VIII'!M46&lt;='Circunscrição VIII'!$S46),'Circunscrição VIII'!M46,"excluído*"),"")</f>
        <v/>
      </c>
      <c r="N113" s="142" t="str">
        <f>IF('Circunscrição VIII'!N46&gt;0,IF(AND('Circunscrição VIII'!$R46&lt;='Circunscrição VIII'!N46,'Circunscrição VIII'!N46&lt;='Circunscrição VIII'!$S46),'Circunscrição VIII'!N46,"excluído*"),"")</f>
        <v>excluído*</v>
      </c>
      <c r="O113" s="143" t="str">
        <f>IF('Circunscrição VIII'!O46&gt;0,IF(AND('Circunscrição VIII'!$R46&lt;='Circunscrição VIII'!O46,'Circunscrição VIII'!O46&lt;='Circunscrição VIII'!$S46),'Circunscrição VIII'!O46,"excluído*"),"")</f>
        <v/>
      </c>
      <c r="P113" s="144">
        <f t="shared" si="7"/>
        <v>2980.53</v>
      </c>
      <c r="R113" s="141">
        <f t="shared" si="8"/>
        <v>2980.53</v>
      </c>
      <c r="S113" s="145"/>
    </row>
    <row r="114" ht="24.0" customHeight="1">
      <c r="A114" s="63"/>
      <c r="B114" s="63"/>
      <c r="C114" s="63"/>
      <c r="D114" s="176">
        <f t="shared" ref="D114:E114" si="49">D47</f>
        <v>1</v>
      </c>
      <c r="E114" s="127" t="str">
        <f t="shared" si="49"/>
        <v>Sanitização Interna</v>
      </c>
      <c r="F114" s="128" t="str">
        <f>IF('Circunscrição VIII'!F47&gt;0,IF(AND('Circunscrição VIII'!$R47&lt;='Circunscrição VIII'!F47,'Circunscrição VIII'!F47&lt;='Circunscrição VIII'!$S47),'Circunscrição VIII'!F47,"excluído*"),"")</f>
        <v>excluído*</v>
      </c>
      <c r="G114" s="129" t="str">
        <f>IF('Circunscrição VIII'!G47&gt;0,IF(AND('Circunscrição VIII'!$R47&lt;='Circunscrição VIII'!G47,'Circunscrição VIII'!G47&lt;='Circunscrição VIII'!$S47),'Circunscrição VIII'!G47,"excluído*"),"")</f>
        <v>excluído*</v>
      </c>
      <c r="H114" s="128" t="str">
        <f>IF('Circunscrição VIII'!H47&gt;0,IF(AND('Circunscrição VIII'!$R47&lt;='Circunscrição VIII'!H47,'Circunscrição VIII'!H47&lt;='Circunscrição VIII'!$S47),'Circunscrição VIII'!H47,"excluído*"),"")</f>
        <v>excluído*</v>
      </c>
      <c r="I114" s="128">
        <f>IF('Circunscrição VIII'!I47&gt;0,IF(AND('Circunscrição VIII'!$R47&lt;='Circunscrição VIII'!I47,'Circunscrição VIII'!I47&lt;='Circunscrição VIII'!$S47),'Circunscrição VIII'!I47,"excluído*"),"")</f>
        <v>580</v>
      </c>
      <c r="J114" s="128">
        <f>IF('Circunscrição VIII'!J47&gt;0,IF(AND('Circunscrição VIII'!$R47&lt;='Circunscrição VIII'!J47,'Circunscrição VIII'!J47&lt;='Circunscrição VIII'!$S47),'Circunscrição VIII'!J47,"excluído*"),"")</f>
        <v>935.43</v>
      </c>
      <c r="K114" s="268">
        <f>IF('Circunscrição VIII'!K47&gt;0,IF(AND('Circunscrição VIII'!$R47&lt;='Circunscrição VIII'!K47,'Circunscrição VIII'!K47&lt;='Circunscrição VIII'!$S47),'Circunscrição VIII'!K47,"excluído*"),"")</f>
        <v>550</v>
      </c>
      <c r="L114" s="130" t="str">
        <f>IF('Circunscrição VIII'!L47&gt;0,IF(AND('Circunscrição VIII'!$R47&lt;='Circunscrição VIII'!L47,'Circunscrição VIII'!L47&lt;='Circunscrição VIII'!$S47),'Circunscrição VIII'!L47,"excluído*"),"")</f>
        <v/>
      </c>
      <c r="M114" s="147" t="str">
        <f>IF('Circunscrição VIII'!M47&gt;0,IF(AND('Circunscrição VIII'!$R47&lt;='Circunscrição VIII'!M47,'Circunscrição VIII'!M47&lt;='Circunscrição VIII'!$S47),'Circunscrição VIII'!M47,"excluído*"),"")</f>
        <v/>
      </c>
      <c r="N114" s="148" t="str">
        <f>IF('Circunscrição VIII'!N47&gt;0,IF(AND('Circunscrição VIII'!$R47&lt;='Circunscrição VIII'!N47,'Circunscrição VIII'!N47&lt;='Circunscrição VIII'!$S47),'Circunscrição VIII'!N47,"excluído*"),"")</f>
        <v/>
      </c>
      <c r="O114" s="149" t="str">
        <f>IF('Circunscrição VIII'!O47&gt;0,IF(AND('Circunscrição VIII'!$R47&lt;='Circunscrição VIII'!O47,'Circunscrição VIII'!O47&lt;='Circunscrição VIII'!$S47),'Circunscrição VIII'!O47,"excluído*"),"")</f>
        <v/>
      </c>
      <c r="P114" s="134">
        <f t="shared" si="7"/>
        <v>688.48</v>
      </c>
      <c r="R114" s="131">
        <f t="shared" si="8"/>
        <v>688.48</v>
      </c>
      <c r="S114" s="135"/>
    </row>
    <row r="115" ht="24.0" customHeight="1">
      <c r="A115" s="63"/>
      <c r="B115" s="99"/>
      <c r="C115" s="99"/>
      <c r="D115" s="239">
        <f t="shared" ref="D115:E115" si="50">D48</f>
        <v>1</v>
      </c>
      <c r="E115" s="151" t="str">
        <f t="shared" si="50"/>
        <v>Sanitização Externa</v>
      </c>
      <c r="F115" s="152">
        <f>IF('Circunscrição VIII'!F48&gt;0,IF(AND('Circunscrição VIII'!$R48&lt;='Circunscrição VIII'!F48,'Circunscrição VIII'!F48&lt;='Circunscrição VIII'!$S48),'Circunscrição VIII'!F48,"excluído*"),"")</f>
        <v>2134.7</v>
      </c>
      <c r="G115" s="153">
        <f>IF('Circunscrição VIII'!G48&gt;0,IF(AND('Circunscrição VIII'!$R48&lt;='Circunscrição VIII'!G48,'Circunscrição VIII'!G48&lt;='Circunscrição VIII'!$S48),'Circunscrição VIII'!G48,"excluído*"),"")</f>
        <v>3276</v>
      </c>
      <c r="H115" s="152" t="str">
        <f>IF('Circunscrição VIII'!H48&gt;0,IF(AND('Circunscrição VIII'!$R48&lt;='Circunscrição VIII'!H48,'Circunscrição VIII'!H48&lt;='Circunscrição VIII'!$S48),'Circunscrição VIII'!H48,"excluído*"),"")</f>
        <v>excluído*</v>
      </c>
      <c r="I115" s="153">
        <f>IF('Circunscrição VIII'!I48&gt;0,IF(AND('Circunscrição VIII'!$R48&lt;='Circunscrição VIII'!I48,'Circunscrição VIII'!I48&lt;='Circunscrição VIII'!$S48),'Circunscrição VIII'!I48,"excluído*"),"")</f>
        <v>2490.49</v>
      </c>
      <c r="J115" s="152">
        <f>IF('Circunscrição VIII'!J48&gt;0,IF(AND('Circunscrição VIII'!$R48&lt;='Circunscrição VIII'!J48,'Circunscrição VIII'!J48&lt;='Circunscrição VIII'!$S48),'Circunscrição VIII'!J48,"excluído*"),"")</f>
        <v>5336.76</v>
      </c>
      <c r="K115" s="270" t="str">
        <f>IF('Circunscrição VIII'!K48&gt;0,IF(AND('Circunscrição VIII'!$R48&lt;='Circunscrição VIII'!K48,'Circunscrição VIII'!K48&lt;='Circunscrição VIII'!$S48),'Circunscrição VIII'!K48,"excluído*"),"")</f>
        <v>excluído*</v>
      </c>
      <c r="L115" s="154" t="str">
        <f>IF('Circunscrição VIII'!L48&gt;0,IF(AND('Circunscrição VIII'!$R48&lt;='Circunscrição VIII'!L48,'Circunscrição VIII'!L48&lt;='Circunscrição VIII'!$S48),'Circunscrição VIII'!L48,"excluído*"),"")</f>
        <v/>
      </c>
      <c r="M115" s="155" t="str">
        <f>IF('Circunscrição VIII'!M48&gt;0,IF(AND('Circunscrição VIII'!$R48&lt;='Circunscrição VIII'!M48,'Circunscrição VIII'!M48&lt;='Circunscrição VIII'!$S48),'Circunscrição VIII'!M48,"excluído*"),"")</f>
        <v/>
      </c>
      <c r="N115" s="156" t="str">
        <f>IF('Circunscrição VIII'!N48&gt;0,IF(AND('Circunscrição VIII'!$R48&lt;='Circunscrição VIII'!N48,'Circunscrição VIII'!N48&lt;='Circunscrição VIII'!$S48),'Circunscrição VIII'!N48,"excluído*"),"")</f>
        <v/>
      </c>
      <c r="O115" s="157" t="str">
        <f>IF('Circunscrição VIII'!O48&gt;0,IF(AND('Circunscrição VIII'!$R48&lt;='Circunscrição VIII'!O48,'Circunscrição VIII'!O48&lt;='Circunscrição VIII'!$S48),'Circunscrição VIII'!O48,"excluído*"),"")</f>
        <v/>
      </c>
      <c r="P115" s="158">
        <f t="shared" si="7"/>
        <v>3309.49</v>
      </c>
      <c r="Q115" s="159"/>
      <c r="R115" s="160">
        <f t="shared" si="8"/>
        <v>3309.49</v>
      </c>
      <c r="S115" s="161"/>
    </row>
    <row r="116" ht="24.0" customHeight="1">
      <c r="A116" s="63"/>
      <c r="B116" s="226">
        <f t="shared" ref="B116:E116" si="51">B49</f>
        <v>119</v>
      </c>
      <c r="C116" s="236" t="str">
        <f t="shared" si="51"/>
        <v>Lençóis Paulista 1ª VT
Rua Carlos Trecenti, 175</v>
      </c>
      <c r="D116" s="237">
        <f t="shared" si="51"/>
        <v>5</v>
      </c>
      <c r="E116" s="127" t="str">
        <f t="shared" si="51"/>
        <v>Desinsetização Semestral</v>
      </c>
      <c r="F116" s="128">
        <f>IF('Circunscrição VIII'!F49&gt;0,IF(AND('Circunscrição VIII'!$R49&lt;='Circunscrição VIII'!F49,'Circunscrição VIII'!F49&lt;='Circunscrição VIII'!$S49),'Circunscrição VIII'!F49,"excluído*"),"")</f>
        <v>789.22</v>
      </c>
      <c r="G116" s="129" t="str">
        <f>IF('Circunscrição VIII'!G49&gt;0,IF(AND('Circunscrição VIII'!$R49&lt;='Circunscrição VIII'!G49,'Circunscrição VIII'!G49&lt;='Circunscrição VIII'!$S49),'Circunscrição VIII'!G49,"excluído*"),"")</f>
        <v>excluído*</v>
      </c>
      <c r="H116" s="129" t="str">
        <f>IF('Circunscrição VIII'!H49&gt;0,IF(AND('Circunscrição VIII'!$R49&lt;='Circunscrição VIII'!H49,'Circunscrição VIII'!H49&lt;='Circunscrição VIII'!$S49),'Circunscrição VIII'!H49,"excluído*"),"")</f>
        <v>excluído*</v>
      </c>
      <c r="I116" s="128" t="str">
        <f>IF('Circunscrição VIII'!I49&gt;0,IF(AND('Circunscrição VIII'!$R49&lt;='Circunscrição VIII'!I49,'Circunscrição VIII'!I49&lt;='Circunscrição VIII'!$S49),'Circunscrição VIII'!I49,"excluído*"),"")</f>
        <v>excluído*</v>
      </c>
      <c r="J116" s="128">
        <f>IF('Circunscrição VIII'!J49&gt;0,IF(AND('Circunscrição VIII'!$R49&lt;='Circunscrição VIII'!J49,'Circunscrição VIII'!J49&lt;='Circunscrição VIII'!$S49),'Circunscrição VIII'!J49,"excluído*"),"")</f>
        <v>1315.37</v>
      </c>
      <c r="K116" s="268">
        <f>IF('Circunscrição VIII'!K49&gt;0,IF(AND('Circunscrição VIII'!$R49&lt;='Circunscrição VIII'!K49,'Circunscrição VIII'!K49&lt;='Circunscrição VIII'!$S49),'Circunscrição VIII'!K49,"excluído*"),"")</f>
        <v>1100</v>
      </c>
      <c r="L116" s="130">
        <f>IF('Circunscrição VIII'!L49&gt;0,IF(AND('Circunscrição VIII'!$R49&lt;='Circunscrição VIII'!L49,'Circunscrição VIII'!L49&lt;='Circunscrição VIII'!$S49),'Circunscrição VIII'!L49,"excluído*"),"")</f>
        <v>771.68</v>
      </c>
      <c r="M116" s="131">
        <f>IF('Circunscrição VIII'!M49&gt;0,IF(AND('Circunscrição VIII'!$R49&lt;='Circunscrição VIII'!M49,'Circunscrição VIII'!M49&lt;='Circunscrição VIII'!$S49),'Circunscrição VIII'!M49,"excluído*"),"")</f>
        <v>990.9065712</v>
      </c>
      <c r="N116" s="132">
        <f>IF('Circunscrição VIII'!N49&gt;0,IF(AND('Circunscrição VIII'!$R49&lt;='Circunscrição VIII'!N49,'Circunscrição VIII'!N49&lt;='Circunscrição VIII'!$S49),'Circunscrição VIII'!N49,"excluído*"),"")</f>
        <v>777.08</v>
      </c>
      <c r="O116" s="133" t="str">
        <f>IF('Circunscrição VIII'!O49&gt;0,IF(AND('Circunscrição VIII'!$R49&lt;='Circunscrição VIII'!O49,'Circunscrição VIII'!O49&lt;='Circunscrição VIII'!$S49),'Circunscrição VIII'!O49,"excluído*"),"")</f>
        <v/>
      </c>
      <c r="P116" s="134">
        <f t="shared" si="7"/>
        <v>957.38</v>
      </c>
      <c r="R116" s="131">
        <f t="shared" si="8"/>
        <v>4786.9</v>
      </c>
      <c r="S116" s="135"/>
    </row>
    <row r="117" ht="24.0" customHeight="1">
      <c r="A117" s="63"/>
      <c r="B117" s="63"/>
      <c r="C117" s="63"/>
      <c r="D117" s="238">
        <f t="shared" ref="D117:E117" si="52">D50</f>
        <v>1</v>
      </c>
      <c r="E117" s="137" t="str">
        <f t="shared" si="52"/>
        <v>Desinsetização Extraordinária</v>
      </c>
      <c r="F117" s="138">
        <f>IF('Circunscrição VIII'!F50&gt;0,IF(AND('Circunscrição VIII'!$R50&lt;='Circunscrição VIII'!F50,'Circunscrição VIII'!F50&lt;='Circunscrição VIII'!$S50),'Circunscrição VIII'!F50,"excluído*"),"")</f>
        <v>964.6</v>
      </c>
      <c r="G117" s="138" t="str">
        <f>IF('Circunscrição VIII'!G50&gt;0,IF(AND('Circunscrição VIII'!$R50&lt;='Circunscrição VIII'!G50,'Circunscrição VIII'!G50&lt;='Circunscrição VIII'!$S50),'Circunscrição VIII'!G50,"excluído*"),"")</f>
        <v>excluído*</v>
      </c>
      <c r="H117" s="138">
        <f>IF('Circunscrição VIII'!H50&gt;0,IF(AND('Circunscrição VIII'!$R50&lt;='Circunscrição VIII'!H50,'Circunscrição VIII'!H50&lt;='Circunscrição VIII'!$S50),'Circunscrição VIII'!H50,"excluído*"),"")</f>
        <v>1578.43</v>
      </c>
      <c r="I117" s="138" t="str">
        <f>IF('Circunscrição VIII'!I50&gt;0,IF(AND('Circunscrição VIII'!$R50&lt;='Circunscrição VIII'!I50,'Circunscrição VIII'!I50&lt;='Circunscrição VIII'!$S50),'Circunscrição VIII'!I50,"excluído*"),"")</f>
        <v>excluído*</v>
      </c>
      <c r="J117" s="139">
        <f>IF('Circunscrição VIII'!J50&gt;0,IF(AND('Circunscrição VIII'!$R50&lt;='Circunscrição VIII'!J50,'Circunscrição VIII'!J50&lt;='Circunscrição VIII'!$S50),'Circunscrição VIII'!J50,"excluído*"),"")</f>
        <v>1315.37</v>
      </c>
      <c r="K117" s="269">
        <f>IF('Circunscrição VIII'!K50&gt;0,IF(AND('Circunscrição VIII'!$R50&lt;='Circunscrição VIII'!K50,'Circunscrição VIII'!K50&lt;='Circunscrição VIII'!$S50),'Circunscrição VIII'!K50,"excluído*"),"")</f>
        <v>1265</v>
      </c>
      <c r="L117" s="140" t="str">
        <f>IF('Circunscrição VIII'!L50&gt;0,IF(AND('Circunscrição VIII'!$R50&lt;='Circunscrição VIII'!L50,'Circunscrição VIII'!L50&lt;='Circunscrição VIII'!$S50),'Circunscrição VIII'!L50,"excluído*"),"")</f>
        <v/>
      </c>
      <c r="M117" s="141" t="str">
        <f>IF('Circunscrição VIII'!M50&gt;0,IF(AND('Circunscrição VIII'!$R50&lt;='Circunscrição VIII'!M50,'Circunscrição VIII'!M50&lt;='Circunscrição VIII'!$S50),'Circunscrição VIII'!M50,"excluído*"),"")</f>
        <v/>
      </c>
      <c r="N117" s="142">
        <f>IF('Circunscrição VIII'!N50&gt;0,IF(AND('Circunscrição VIII'!$R50&lt;='Circunscrição VIII'!N50,'Circunscrição VIII'!N50&lt;='Circunscrição VIII'!$S50),'Circunscrição VIII'!N50,"excluído*"),"")</f>
        <v>667.5</v>
      </c>
      <c r="O117" s="143" t="str">
        <f>IF('Circunscrição VIII'!O50&gt;0,IF(AND('Circunscrição VIII'!$R50&lt;='Circunscrição VIII'!O50,'Circunscrição VIII'!O50&lt;='Circunscrição VIII'!$S50),'Circunscrição VIII'!O50,"excluído*"),"")</f>
        <v/>
      </c>
      <c r="P117" s="144">
        <f t="shared" si="7"/>
        <v>1158.18</v>
      </c>
      <c r="R117" s="141">
        <f t="shared" si="8"/>
        <v>1158.18</v>
      </c>
      <c r="S117" s="145"/>
    </row>
    <row r="118" ht="24.0" customHeight="1">
      <c r="A118" s="63"/>
      <c r="B118" s="63"/>
      <c r="C118" s="63"/>
      <c r="D118" s="176">
        <f t="shared" ref="D118:E118" si="53">D51</f>
        <v>1</v>
      </c>
      <c r="E118" s="127" t="str">
        <f t="shared" si="53"/>
        <v>Sanitização Interna</v>
      </c>
      <c r="F118" s="128" t="str">
        <f>IF('Circunscrição VIII'!F51&gt;0,IF(AND('Circunscrição VIII'!$R51&lt;='Circunscrição VIII'!F51,'Circunscrição VIII'!F51&lt;='Circunscrição VIII'!$S51),'Circunscrição VIII'!F51,"excluído*"),"")</f>
        <v>excluído*</v>
      </c>
      <c r="G118" s="129" t="str">
        <f>IF('Circunscrição VIII'!G51&gt;0,IF(AND('Circunscrição VIII'!$R51&lt;='Circunscrição VIII'!G51,'Circunscrição VIII'!G51&lt;='Circunscrição VIII'!$S51),'Circunscrição VIII'!G51,"excluído*"),"")</f>
        <v>excluído*</v>
      </c>
      <c r="H118" s="128">
        <f>IF('Circunscrição VIII'!H51&gt;0,IF(AND('Circunscrição VIII'!$R51&lt;='Circunscrição VIII'!H51,'Circunscrição VIII'!H51&lt;='Circunscrição VIII'!$S51),'Circunscrição VIII'!H51,"excluído*"),"")</f>
        <v>1025.96</v>
      </c>
      <c r="I118" s="128">
        <f>IF('Circunscrição VIII'!I51&gt;0,IF(AND('Circunscrição VIII'!$R51&lt;='Circunscrição VIII'!I51,'Circunscrição VIII'!I51&lt;='Circunscrição VIII'!$S51),'Circunscrição VIII'!I51,"excluído*"),"")</f>
        <v>580</v>
      </c>
      <c r="J118" s="128">
        <f>IF('Circunscrição VIII'!J51&gt;0,IF(AND('Circunscrição VIII'!$R51&lt;='Circunscrição VIII'!J51,'Circunscrição VIII'!J51&lt;='Circunscrição VIII'!$S51),'Circunscrição VIII'!J51,"excluído*"),"")</f>
        <v>854.97</v>
      </c>
      <c r="K118" s="268">
        <f>IF('Circunscrição VIII'!K51&gt;0,IF(AND('Circunscrição VIII'!$R51&lt;='Circunscrição VIII'!K51,'Circunscrição VIII'!K51&lt;='Circunscrição VIII'!$S51),'Circunscrição VIII'!K51,"excluído*"),"")</f>
        <v>550</v>
      </c>
      <c r="L118" s="130" t="str">
        <f>IF('Circunscrição VIII'!L51&gt;0,IF(AND('Circunscrição VIII'!$R51&lt;='Circunscrição VIII'!L51,'Circunscrição VIII'!L51&lt;='Circunscrição VIII'!$S51),'Circunscrição VIII'!L51,"excluído*"),"")</f>
        <v/>
      </c>
      <c r="M118" s="147" t="str">
        <f>IF('Circunscrição VIII'!M51&gt;0,IF(AND('Circunscrição VIII'!$R51&lt;='Circunscrição VIII'!M51,'Circunscrição VIII'!M51&lt;='Circunscrição VIII'!$S51),'Circunscrição VIII'!M51,"excluído*"),"")</f>
        <v/>
      </c>
      <c r="N118" s="148" t="str">
        <f>IF('Circunscrição VIII'!N51&gt;0,IF(AND('Circunscrição VIII'!$R51&lt;='Circunscrição VIII'!N51,'Circunscrição VIII'!N51&lt;='Circunscrição VIII'!$S51),'Circunscrição VIII'!N51,"excluído*"),"")</f>
        <v/>
      </c>
      <c r="O118" s="149" t="str">
        <f>IF('Circunscrição VIII'!O51&gt;0,IF(AND('Circunscrição VIII'!$R51&lt;='Circunscrição VIII'!O51,'Circunscrição VIII'!O51&lt;='Circunscrição VIII'!$S51),'Circunscrição VIII'!O51,"excluído*"),"")</f>
        <v/>
      </c>
      <c r="P118" s="134">
        <f t="shared" si="7"/>
        <v>752.73</v>
      </c>
      <c r="R118" s="131">
        <f t="shared" si="8"/>
        <v>752.73</v>
      </c>
      <c r="S118" s="135"/>
    </row>
    <row r="119" ht="24.0" customHeight="1">
      <c r="A119" s="63"/>
      <c r="B119" s="99"/>
      <c r="C119" s="99"/>
      <c r="D119" s="239">
        <f t="shared" ref="D119:E119" si="54">D52</f>
        <v>1</v>
      </c>
      <c r="E119" s="151" t="str">
        <f t="shared" si="54"/>
        <v>Sanitização Externa</v>
      </c>
      <c r="F119" s="152" t="str">
        <f>IF('Circunscrição VIII'!F52&gt;0,IF(AND('Circunscrição VIII'!$R52&lt;='Circunscrição VIII'!F52,'Circunscrição VIII'!F52&lt;='Circunscrição VIII'!$S52),'Circunscrição VIII'!F52,"excluído*"),"")</f>
        <v>excluído*</v>
      </c>
      <c r="G119" s="153" t="str">
        <f>IF('Circunscrição VIII'!G52&gt;0,IF(AND('Circunscrição VIII'!$R52&lt;='Circunscrição VIII'!G52,'Circunscrição VIII'!G52&lt;='Circunscrição VIII'!$S52),'Circunscrição VIII'!G52,"excluído*"),"")</f>
        <v>excluído*</v>
      </c>
      <c r="H119" s="152">
        <f>IF('Circunscrição VIII'!H52&gt;0,IF(AND('Circunscrição VIII'!$R52&lt;='Circunscrição VIII'!H52,'Circunscrição VIII'!H52&lt;='Circunscrição VIII'!$S52),'Circunscrição VIII'!H52,"excluído*"),"")</f>
        <v>674.98</v>
      </c>
      <c r="I119" s="153">
        <f>IF('Circunscrição VIII'!I52&gt;0,IF(AND('Circunscrição VIII'!$R52&lt;='Circunscrição VIII'!I52,'Circunscrição VIII'!I52&lt;='Circunscrição VIII'!$S52),'Circunscrição VIII'!I52,"excluído*"),"")</f>
        <v>350</v>
      </c>
      <c r="J119" s="152">
        <f>IF('Circunscrição VIII'!J52&gt;0,IF(AND('Circunscrição VIII'!$R52&lt;='Circunscrição VIII'!J52,'Circunscrição VIII'!J52&lt;='Circunscrição VIII'!$S52),'Circunscrição VIII'!J52,"excluído*"),"")</f>
        <v>460.4</v>
      </c>
      <c r="K119" s="270">
        <f>IF('Circunscrição VIII'!K52&gt;0,IF(AND('Circunscrição VIII'!$R52&lt;='Circunscrição VIII'!K52,'Circunscrição VIII'!K52&lt;='Circunscrição VIII'!$S52),'Circunscrição VIII'!K52,"excluído*"),"")</f>
        <v>400</v>
      </c>
      <c r="L119" s="154" t="str">
        <f>IF('Circunscrição VIII'!L52&gt;0,IF(AND('Circunscrição VIII'!$R52&lt;='Circunscrição VIII'!L52,'Circunscrição VIII'!L52&lt;='Circunscrição VIII'!$S52),'Circunscrição VIII'!L52,"excluído*"),"")</f>
        <v/>
      </c>
      <c r="M119" s="155" t="str">
        <f>IF('Circunscrição VIII'!M52&gt;0,IF(AND('Circunscrição VIII'!$R52&lt;='Circunscrição VIII'!M52,'Circunscrição VIII'!M52&lt;='Circunscrição VIII'!$S52),'Circunscrição VIII'!M52,"excluído*"),"")</f>
        <v/>
      </c>
      <c r="N119" s="156" t="str">
        <f>IF('Circunscrição VIII'!N52&gt;0,IF(AND('Circunscrição VIII'!$R52&lt;='Circunscrição VIII'!N52,'Circunscrição VIII'!N52&lt;='Circunscrição VIII'!$S52),'Circunscrição VIII'!N52,"excluído*"),"")</f>
        <v/>
      </c>
      <c r="O119" s="157" t="str">
        <f>IF('Circunscrição VIII'!O52&gt;0,IF(AND('Circunscrição VIII'!$R52&lt;='Circunscrição VIII'!O52,'Circunscrição VIII'!O52&lt;='Circunscrição VIII'!$S52),'Circunscrição VIII'!O52,"excluído*"),"")</f>
        <v/>
      </c>
      <c r="P119" s="158">
        <f t="shared" si="7"/>
        <v>471.35</v>
      </c>
      <c r="Q119" s="159"/>
      <c r="R119" s="160">
        <f t="shared" si="8"/>
        <v>471.35</v>
      </c>
      <c r="S119" s="161"/>
    </row>
    <row r="120" ht="24.0" customHeight="1">
      <c r="A120" s="63"/>
      <c r="B120" s="226">
        <f t="shared" ref="B120:E120" si="55">B53</f>
        <v>120</v>
      </c>
      <c r="C120" s="236" t="str">
        <f t="shared" si="55"/>
        <v>Marília
Av. Tiradentes, 580</v>
      </c>
      <c r="D120" s="237">
        <f t="shared" si="55"/>
        <v>5</v>
      </c>
      <c r="E120" s="127" t="str">
        <f t="shared" si="55"/>
        <v>Desinsetização Semestral</v>
      </c>
      <c r="F120" s="128">
        <f>IF('Circunscrição VIII'!F53&gt;0,IF(AND('Circunscrição VIII'!$R53&lt;='Circunscrição VIII'!F53,'Circunscrição VIII'!F53&lt;='Circunscrição VIII'!$S53),'Circunscrição VIII'!F53,"excluído*"),"")</f>
        <v>2493</v>
      </c>
      <c r="G120" s="129">
        <f>IF('Circunscrição VIII'!G53&gt;0,IF(AND('Circunscrição VIII'!$R53&lt;='Circunscrição VIII'!G53,'Circunscrição VIII'!G53&lt;='Circunscrição VIII'!$S53),'Circunscrição VIII'!G53,"excluído*"),"")</f>
        <v>3150</v>
      </c>
      <c r="H120" s="129" t="str">
        <f>IF('Circunscrição VIII'!H53&gt;0,IF(AND('Circunscrição VIII'!$R53&lt;='Circunscrição VIII'!H53,'Circunscrição VIII'!H53&lt;='Circunscrição VIII'!$S53),'Circunscrição VIII'!H53,"excluído*"),"")</f>
        <v>excluído*</v>
      </c>
      <c r="I120" s="128">
        <f>IF('Circunscrição VIII'!I53&gt;0,IF(AND('Circunscrição VIII'!$R53&lt;='Circunscrição VIII'!I53,'Circunscrição VIII'!I53&lt;='Circunscrição VIII'!$S53),'Circunscrição VIII'!I53,"excluído*"),"")</f>
        <v>3400</v>
      </c>
      <c r="J120" s="128">
        <f>IF('Circunscrição VIII'!J53&gt;0,IF(AND('Circunscrição VIII'!$R53&lt;='Circunscrição VIII'!J53,'Circunscrição VIII'!J53&lt;='Circunscrição VIII'!$S53),'Circunscrição VIII'!J53,"excluído*"),"")</f>
        <v>4155</v>
      </c>
      <c r="K120" s="268" t="str">
        <f>IF('Circunscrição VIII'!K53&gt;0,IF(AND('Circunscrição VIII'!$R53&lt;='Circunscrição VIII'!K53,'Circunscrição VIII'!K53&lt;='Circunscrição VIII'!$S53),'Circunscrição VIII'!K53,"excluído*"),"")</f>
        <v/>
      </c>
      <c r="L120" s="130">
        <f>IF('Circunscrição VIII'!L53&gt;0,IF(AND('Circunscrição VIII'!$R53&lt;='Circunscrição VIII'!L53,'Circunscrição VIII'!L53&lt;='Circunscrição VIII'!$S53),'Circunscrição VIII'!L53,"excluído*"),"")</f>
        <v>2437.6</v>
      </c>
      <c r="M120" s="131">
        <f>IF('Circunscrição VIII'!M53&gt;0,IF(AND('Circunscrição VIII'!$R53&lt;='Circunscrição VIII'!M53,'Circunscrição VIII'!M53&lt;='Circunscrição VIII'!$S53),'Circunscrição VIII'!M53,"excluído*"),"")</f>
        <v>3130.097784</v>
      </c>
      <c r="N120" s="132" t="str">
        <f>IF('Circunscrição VIII'!N53&gt;0,IF(AND('Circunscrição VIII'!$R53&lt;='Circunscrição VIII'!N53,'Circunscrição VIII'!N53&lt;='Circunscrição VIII'!$S53),'Circunscrição VIII'!N53,"excluído*"),"")</f>
        <v>excluído*</v>
      </c>
      <c r="O120" s="133" t="str">
        <f>IF('Circunscrição VIII'!O53&gt;0,IF(AND('Circunscrição VIII'!$R53&lt;='Circunscrição VIII'!O53,'Circunscrição VIII'!O53&lt;='Circunscrição VIII'!$S53),'Circunscrição VIII'!O53,"excluído*"),"")</f>
        <v/>
      </c>
      <c r="P120" s="134">
        <f t="shared" si="7"/>
        <v>3127.62</v>
      </c>
      <c r="R120" s="131">
        <f t="shared" si="8"/>
        <v>15638.1</v>
      </c>
      <c r="S120" s="135"/>
    </row>
    <row r="121" ht="24.0" customHeight="1">
      <c r="A121" s="63"/>
      <c r="B121" s="63"/>
      <c r="C121" s="63"/>
      <c r="D121" s="238">
        <f t="shared" ref="D121:E121" si="56">D54</f>
        <v>1</v>
      </c>
      <c r="E121" s="137" t="str">
        <f t="shared" si="56"/>
        <v>Desinsetização Extraordinária</v>
      </c>
      <c r="F121" s="138">
        <f>IF('Circunscrição VIII'!F54&gt;0,IF(AND('Circunscrição VIII'!$R54&lt;='Circunscrição VIII'!F54,'Circunscrição VIII'!F54&lt;='Circunscrição VIII'!$S54),'Circunscrição VIII'!F54,"excluído*"),"")</f>
        <v>3047</v>
      </c>
      <c r="G121" s="138">
        <f>IF('Circunscrição VIII'!G54&gt;0,IF(AND('Circunscrição VIII'!$R54&lt;='Circunscrição VIII'!G54,'Circunscrição VIII'!G54&lt;='Circunscrição VIII'!$S54),'Circunscrição VIII'!G54,"excluído*"),"")</f>
        <v>2835</v>
      </c>
      <c r="H121" s="138" t="str">
        <f>IF('Circunscrição VIII'!H54&gt;0,IF(AND('Circunscrição VIII'!$R54&lt;='Circunscrição VIII'!H54,'Circunscrição VIII'!H54&lt;='Circunscrição VIII'!$S54),'Circunscrição VIII'!H54,"excluído*"),"")</f>
        <v>excluído*</v>
      </c>
      <c r="I121" s="138">
        <f>IF('Circunscrição VIII'!I54&gt;0,IF(AND('Circunscrição VIII'!$R54&lt;='Circunscrição VIII'!I54,'Circunscrição VIII'!I54&lt;='Circunscrição VIII'!$S54),'Circunscrição VIII'!I54,"excluído*"),"")</f>
        <v>1700</v>
      </c>
      <c r="J121" s="139">
        <f>IF('Circunscrição VIII'!J54&gt;0,IF(AND('Circunscrição VIII'!$R54&lt;='Circunscrição VIII'!J54,'Circunscrição VIII'!J54&lt;='Circunscrição VIII'!$S54),'Circunscrição VIII'!J54,"excluído*"),"")</f>
        <v>4155</v>
      </c>
      <c r="K121" s="269" t="str">
        <f>IF('Circunscrição VIII'!K54&gt;0,IF(AND('Circunscrição VIII'!$R54&lt;='Circunscrição VIII'!K54,'Circunscrição VIII'!K54&lt;='Circunscrição VIII'!$S54),'Circunscrição VIII'!K54,"excluído*"),"")</f>
        <v/>
      </c>
      <c r="L121" s="140" t="str">
        <f>IF('Circunscrição VIII'!L54&gt;0,IF(AND('Circunscrição VIII'!$R54&lt;='Circunscrição VIII'!L54,'Circunscrição VIII'!L54&lt;='Circunscrição VIII'!$S54),'Circunscrição VIII'!L54,"excluído*"),"")</f>
        <v/>
      </c>
      <c r="M121" s="141" t="str">
        <f>IF('Circunscrição VIII'!M54&gt;0,IF(AND('Circunscrição VIII'!$R54&lt;='Circunscrição VIII'!M54,'Circunscrição VIII'!M54&lt;='Circunscrição VIII'!$S54),'Circunscrição VIII'!M54,"excluído*"),"")</f>
        <v/>
      </c>
      <c r="N121" s="142" t="str">
        <f>IF('Circunscrição VIII'!N54&gt;0,IF(AND('Circunscrição VIII'!$R54&lt;='Circunscrição VIII'!N54,'Circunscrição VIII'!N54&lt;='Circunscrição VIII'!$S54),'Circunscrição VIII'!N54,"excluído*"),"")</f>
        <v>excluído*</v>
      </c>
      <c r="O121" s="143" t="str">
        <f>IF('Circunscrição VIII'!O54&gt;0,IF(AND('Circunscrição VIII'!$R54&lt;='Circunscrição VIII'!O54,'Circunscrição VIII'!O54&lt;='Circunscrição VIII'!$S54),'Circunscrição VIII'!O54,"excluído*"),"")</f>
        <v/>
      </c>
      <c r="P121" s="144">
        <f t="shared" si="7"/>
        <v>2934.25</v>
      </c>
      <c r="R121" s="141">
        <f t="shared" si="8"/>
        <v>2934.25</v>
      </c>
      <c r="S121" s="145"/>
    </row>
    <row r="122" ht="24.0" customHeight="1">
      <c r="A122" s="63"/>
      <c r="B122" s="63"/>
      <c r="C122" s="63"/>
      <c r="D122" s="176">
        <f t="shared" ref="D122:E122" si="57">D55</f>
        <v>1</v>
      </c>
      <c r="E122" s="127" t="str">
        <f t="shared" si="57"/>
        <v>Sanitização Interna</v>
      </c>
      <c r="F122" s="128" t="str">
        <f>IF('Circunscrição VIII'!F55&gt;0,IF(AND('Circunscrição VIII'!$R55&lt;='Circunscrição VIII'!F55,'Circunscrição VIII'!F55&lt;='Circunscrição VIII'!$S55),'Circunscrição VIII'!F55,"excluído*"),"")</f>
        <v>excluído*</v>
      </c>
      <c r="G122" s="129">
        <f>IF('Circunscrição VIII'!G55&gt;0,IF(AND('Circunscrição VIII'!$R55&lt;='Circunscrição VIII'!G55,'Circunscrição VIII'!G55&lt;='Circunscrição VIII'!$S55),'Circunscrição VIII'!G55,"excluído*"),"")</f>
        <v>1836</v>
      </c>
      <c r="H122" s="128" t="str">
        <f>IF('Circunscrição VIII'!H55&gt;0,IF(AND('Circunscrição VIII'!$R55&lt;='Circunscrição VIII'!H55,'Circunscrição VIII'!H55&lt;='Circunscrição VIII'!$S55),'Circunscrição VIII'!H55,"excluído*"),"")</f>
        <v>excluído*</v>
      </c>
      <c r="I122" s="128">
        <f>IF('Circunscrição VIII'!I55&gt;0,IF(AND('Circunscrição VIII'!$R55&lt;='Circunscrição VIII'!I55,'Circunscrição VIII'!I55&lt;='Circunscrição VIII'!$S55),'Circunscrição VIII'!I55,"excluído*"),"")</f>
        <v>1039.79</v>
      </c>
      <c r="J122" s="128">
        <f>IF('Circunscrição VIII'!J55&gt;0,IF(AND('Circunscrição VIII'!$R55&lt;='Circunscrição VIII'!J55,'Circunscrição VIII'!J55&lt;='Circunscrição VIII'!$S55),'Circunscrição VIII'!J55,"excluído*"),"")</f>
        <v>2293.65</v>
      </c>
      <c r="K122" s="268" t="str">
        <f>IF('Circunscrição VIII'!K55&gt;0,IF(AND('Circunscrição VIII'!$R55&lt;='Circunscrição VIII'!K55,'Circunscrição VIII'!K55&lt;='Circunscrição VIII'!$S55),'Circunscrição VIII'!K55,"excluído*"),"")</f>
        <v/>
      </c>
      <c r="L122" s="130" t="str">
        <f>IF('Circunscrição VIII'!L55&gt;0,IF(AND('Circunscrição VIII'!$R55&lt;='Circunscrição VIII'!L55,'Circunscrição VIII'!L55&lt;='Circunscrição VIII'!$S55),'Circunscrição VIII'!L55,"excluído*"),"")</f>
        <v/>
      </c>
      <c r="M122" s="147" t="str">
        <f>IF('Circunscrição VIII'!M55&gt;0,IF(AND('Circunscrição VIII'!$R55&lt;='Circunscrição VIII'!M55,'Circunscrição VIII'!M55&lt;='Circunscrição VIII'!$S55),'Circunscrição VIII'!M55,"excluído*"),"")</f>
        <v/>
      </c>
      <c r="N122" s="148" t="str">
        <f>IF('Circunscrição VIII'!N55&gt;0,IF(AND('Circunscrição VIII'!$R55&lt;='Circunscrição VIII'!N55,'Circunscrição VIII'!N55&lt;='Circunscrição VIII'!$S55),'Circunscrição VIII'!N55,"excluído*"),"")</f>
        <v/>
      </c>
      <c r="O122" s="149" t="str">
        <f>IF('Circunscrição VIII'!O55&gt;0,IF(AND('Circunscrição VIII'!$R55&lt;='Circunscrição VIII'!O55,'Circunscrição VIII'!O55&lt;='Circunscrição VIII'!$S55),'Circunscrição VIII'!O55,"excluído*"),"")</f>
        <v/>
      </c>
      <c r="P122" s="134">
        <f t="shared" si="7"/>
        <v>1723.15</v>
      </c>
      <c r="R122" s="131">
        <f t="shared" si="8"/>
        <v>1723.15</v>
      </c>
      <c r="S122" s="135"/>
    </row>
    <row r="123" ht="24.0" customHeight="1">
      <c r="A123" s="63"/>
      <c r="B123" s="99"/>
      <c r="C123" s="99"/>
      <c r="D123" s="239">
        <f t="shared" ref="D123:E123" si="58">D56</f>
        <v>1</v>
      </c>
      <c r="E123" s="151" t="str">
        <f t="shared" si="58"/>
        <v>Sanitização Externa</v>
      </c>
      <c r="F123" s="152" t="str">
        <f>IF('Circunscrição VIII'!F56&gt;0,IF(AND('Circunscrição VIII'!$R56&lt;='Circunscrição VIII'!F56,'Circunscrição VIII'!F56&lt;='Circunscrição VIII'!$S56),'Circunscrição VIII'!F56,"excluído*"),"")</f>
        <v>excluído*</v>
      </c>
      <c r="G123" s="153">
        <f>IF('Circunscrição VIII'!G56&gt;0,IF(AND('Circunscrição VIII'!$R56&lt;='Circunscrição VIII'!G56,'Circunscrição VIII'!G56&lt;='Circunscrição VIII'!$S56),'Circunscrição VIII'!G56,"excluído*"),"")</f>
        <v>1476</v>
      </c>
      <c r="H123" s="152" t="str">
        <f>IF('Circunscrição VIII'!H56&gt;0,IF(AND('Circunscrição VIII'!$R56&lt;='Circunscrição VIII'!H56,'Circunscrição VIII'!H56&lt;='Circunscrição VIII'!$S56),'Circunscrição VIII'!H56,"excluído*"),"")</f>
        <v>excluído*</v>
      </c>
      <c r="I123" s="153">
        <f>IF('Circunscrição VIII'!I56&gt;0,IF(AND('Circunscrição VIII'!$R56&lt;='Circunscrição VIII'!I56,'Circunscrição VIII'!I56&lt;='Circunscrição VIII'!$S56),'Circunscrição VIII'!I56,"excluído*"),"")</f>
        <v>868.63</v>
      </c>
      <c r="J123" s="152">
        <f>IF('Circunscrição VIII'!J56&gt;0,IF(AND('Circunscrição VIII'!$R56&lt;='Circunscrição VIII'!J56,'Circunscrição VIII'!J56&lt;='Circunscrição VIII'!$S56),'Circunscrição VIII'!J56,"excluído*"),"")</f>
        <v>1861.35</v>
      </c>
      <c r="K123" s="270" t="str">
        <f>IF('Circunscrição VIII'!K56&gt;0,IF(AND('Circunscrição VIII'!$R56&lt;='Circunscrição VIII'!K56,'Circunscrição VIII'!K56&lt;='Circunscrição VIII'!$S56),'Circunscrição VIII'!K56,"excluído*"),"")</f>
        <v/>
      </c>
      <c r="L123" s="154" t="str">
        <f>IF('Circunscrição VIII'!L56&gt;0,IF(AND('Circunscrição VIII'!$R56&lt;='Circunscrição VIII'!L56,'Circunscrição VIII'!L56&lt;='Circunscrição VIII'!$S56),'Circunscrição VIII'!L56,"excluído*"),"")</f>
        <v/>
      </c>
      <c r="M123" s="155" t="str">
        <f>IF('Circunscrição VIII'!M56&gt;0,IF(AND('Circunscrição VIII'!$R56&lt;='Circunscrição VIII'!M56,'Circunscrição VIII'!M56&lt;='Circunscrição VIII'!$S56),'Circunscrição VIII'!M56,"excluído*"),"")</f>
        <v/>
      </c>
      <c r="N123" s="156" t="str">
        <f>IF('Circunscrição VIII'!N56&gt;0,IF(AND('Circunscrição VIII'!$R56&lt;='Circunscrição VIII'!N56,'Circunscrição VIII'!N56&lt;='Circunscrição VIII'!$S56),'Circunscrição VIII'!N56,"excluído*"),"")</f>
        <v/>
      </c>
      <c r="O123" s="157" t="str">
        <f>IF('Circunscrição VIII'!O56&gt;0,IF(AND('Circunscrição VIII'!$R56&lt;='Circunscrição VIII'!O56,'Circunscrição VIII'!O56&lt;='Circunscrição VIII'!$S56),'Circunscrição VIII'!O56,"excluído*"),"")</f>
        <v/>
      </c>
      <c r="P123" s="158">
        <f t="shared" si="7"/>
        <v>1401.99</v>
      </c>
      <c r="Q123" s="159"/>
      <c r="R123" s="160">
        <f t="shared" si="8"/>
        <v>1401.99</v>
      </c>
      <c r="S123" s="161"/>
    </row>
    <row r="124" ht="24.0" customHeight="1">
      <c r="A124" s="63"/>
      <c r="B124" s="226">
        <f t="shared" ref="B124:E124" si="59">B57</f>
        <v>121</v>
      </c>
      <c r="C124" s="236" t="str">
        <f t="shared" si="59"/>
        <v>Ourinhos
Rua Paulo Sá, 565</v>
      </c>
      <c r="D124" s="240">
        <f t="shared" si="59"/>
        <v>5</v>
      </c>
      <c r="E124" s="163" t="str">
        <f t="shared" si="59"/>
        <v>Desinsetização Semestral</v>
      </c>
      <c r="F124" s="164">
        <f>IF('Circunscrição VIII'!F57&gt;0,IF(AND('Circunscrição VIII'!$R57&lt;='Circunscrição VIII'!F57,'Circunscrição VIII'!F57&lt;='Circunscrição VIII'!$S57),'Circunscrição VIII'!F57,"excluído*"),"")</f>
        <v>758.38</v>
      </c>
      <c r="G124" s="165" t="str">
        <f>IF('Circunscrição VIII'!G57&gt;0,IF(AND('Circunscrição VIII'!$R57&lt;='Circunscrição VIII'!G57,'Circunscrição VIII'!G57&lt;='Circunscrição VIII'!$S57),'Circunscrição VIII'!G57,"excluído*"),"")</f>
        <v>excluído*</v>
      </c>
      <c r="H124" s="165">
        <f>IF('Circunscrição VIII'!H57&gt;0,IF(AND('Circunscrição VIII'!$R57&lt;='Circunscrição VIII'!H57,'Circunscrição VIII'!H57&lt;='Circunscrição VIII'!$S57),'Circunscrição VIII'!H57,"excluído*"),"")</f>
        <v>1516.75</v>
      </c>
      <c r="I124" s="164" t="str">
        <f>IF('Circunscrição VIII'!I57&gt;0,IF(AND('Circunscrição VIII'!$R57&lt;='Circunscrição VIII'!I57,'Circunscrição VIII'!I57&lt;='Circunscrição VIII'!$S57),'Circunscrição VIII'!I57,"excluído*"),"")</f>
        <v>excluído*</v>
      </c>
      <c r="J124" s="164">
        <f>IF('Circunscrição VIII'!J57&gt;0,IF(AND('Circunscrição VIII'!$R57&lt;='Circunscrição VIII'!J57,'Circunscrição VIII'!J57&lt;='Circunscrição VIII'!$S57),'Circunscrição VIII'!J57,"excluído*"),"")</f>
        <v>1263.96</v>
      </c>
      <c r="K124" s="268" t="str">
        <f>IF('Circunscrição VIII'!K57&gt;0,IF(AND('Circunscrição VIII'!$R57&lt;='Circunscrição VIII'!K57,'Circunscrição VIII'!K57&lt;='Circunscrição VIII'!$S57),'Circunscrição VIII'!K57,"excluído*"),"")</f>
        <v/>
      </c>
      <c r="L124" s="166">
        <f>IF('Circunscrição VIII'!L57&gt;0,IF(AND('Circunscrição VIII'!$R57&lt;='Circunscrição VIII'!L57,'Circunscrição VIII'!L57&lt;='Circunscrição VIII'!$S57),'Circunscrição VIII'!L57,"excluído*"),"")</f>
        <v>741.52</v>
      </c>
      <c r="M124" s="167">
        <f>IF('Circunscrição VIII'!M57&gt;0,IF(AND('Circunscrição VIII'!$R57&lt;='Circunscrição VIII'!M57,'Circunscrição VIII'!M57&lt;='Circunscrição VIII'!$S57),'Circunscrição VIII'!M57,"excluído*"),"")</f>
        <v>952.1784168</v>
      </c>
      <c r="N124" s="168">
        <f>IF('Circunscrição VIII'!N57&gt;0,IF(AND('Circunscrição VIII'!$R57&lt;='Circunscrição VIII'!N57,'Circunscrição VIII'!N57&lt;='Circunscrição VIII'!$S57),'Circunscrição VIII'!N57,"excluído*"),"")</f>
        <v>777.08</v>
      </c>
      <c r="O124" s="169" t="str">
        <f>IF('Circunscrição VIII'!O57&gt;0,IF(AND('Circunscrição VIII'!$R57&lt;='Circunscrição VIII'!O57,'Circunscrição VIII'!O57&lt;='Circunscrição VIII'!$S57),'Circunscrição VIII'!O57,"excluído*"),"")</f>
        <v/>
      </c>
      <c r="P124" s="170">
        <f t="shared" si="7"/>
        <v>1001.64</v>
      </c>
      <c r="Q124" s="171"/>
      <c r="R124" s="167">
        <f t="shared" si="8"/>
        <v>5008.2</v>
      </c>
      <c r="S124" s="172"/>
    </row>
    <row r="125" ht="24.0" customHeight="1">
      <c r="A125" s="63"/>
      <c r="B125" s="63"/>
      <c r="C125" s="63"/>
      <c r="D125" s="238">
        <f t="shared" ref="D125:E125" si="60">D58</f>
        <v>1</v>
      </c>
      <c r="E125" s="137" t="str">
        <f t="shared" si="60"/>
        <v>Desinsetização Extraordinária</v>
      </c>
      <c r="F125" s="138">
        <f>IF('Circunscrição VIII'!F58&gt;0,IF(AND('Circunscrição VIII'!$R58&lt;='Circunscrição VIII'!F58,'Circunscrição VIII'!F58&lt;='Circunscrição VIII'!$S58),'Circunscrição VIII'!F58,"excluído*"),"")</f>
        <v>926.9</v>
      </c>
      <c r="G125" s="138" t="str">
        <f>IF('Circunscrição VIII'!G58&gt;0,IF(AND('Circunscrição VIII'!$R58&lt;='Circunscrição VIII'!G58,'Circunscrição VIII'!G58&lt;='Circunscrição VIII'!$S58),'Circunscrição VIII'!G58,"excluído*"),"")</f>
        <v>excluído*</v>
      </c>
      <c r="H125" s="138">
        <f>IF('Circunscrição VIII'!H58&gt;0,IF(AND('Circunscrição VIII'!$R58&lt;='Circunscrição VIII'!H58,'Circunscrição VIII'!H58&lt;='Circunscrição VIII'!$S58),'Circunscrição VIII'!H58,"excluído*"),"")</f>
        <v>1516.75</v>
      </c>
      <c r="I125" s="138">
        <f>IF('Circunscrição VIII'!I58&gt;0,IF(AND('Circunscrição VIII'!$R58&lt;='Circunscrição VIII'!I58,'Circunscrição VIII'!I58&lt;='Circunscrição VIII'!$S58),'Circunscrição VIII'!I58,"excluído*"),"")</f>
        <v>1100</v>
      </c>
      <c r="J125" s="139">
        <f>IF('Circunscrição VIII'!J58&gt;0,IF(AND('Circunscrição VIII'!$R58&lt;='Circunscrição VIII'!J58,'Circunscrição VIII'!J58&lt;='Circunscrição VIII'!$S58),'Circunscrição VIII'!J58,"excluído*"),"")</f>
        <v>1263.96</v>
      </c>
      <c r="K125" s="269" t="str">
        <f>IF('Circunscrição VIII'!K58&gt;0,IF(AND('Circunscrição VIII'!$R58&lt;='Circunscrição VIII'!K58,'Circunscrição VIII'!K58&lt;='Circunscrição VIII'!$S58),'Circunscrição VIII'!K58,"excluído*"),"")</f>
        <v/>
      </c>
      <c r="L125" s="140" t="str">
        <f>IF('Circunscrição VIII'!L58&gt;0,IF(AND('Circunscrição VIII'!$R58&lt;='Circunscrição VIII'!L58,'Circunscrição VIII'!L58&lt;='Circunscrição VIII'!$S58),'Circunscrição VIII'!L58,"excluído*"),"")</f>
        <v/>
      </c>
      <c r="M125" s="141" t="str">
        <f>IF('Circunscrição VIII'!M58&gt;0,IF(AND('Circunscrição VIII'!$R58&lt;='Circunscrição VIII'!M58,'Circunscrição VIII'!M58&lt;='Circunscrição VIII'!$S58),'Circunscrição VIII'!M58,"excluído*"),"")</f>
        <v/>
      </c>
      <c r="N125" s="142" t="str">
        <f>IF('Circunscrição VIII'!N58&gt;0,IF(AND('Circunscrição VIII'!$R58&lt;='Circunscrição VIII'!N58,'Circunscrição VIII'!N58&lt;='Circunscrição VIII'!$S58),'Circunscrição VIII'!N58,"excluído*"),"")</f>
        <v>excluído*</v>
      </c>
      <c r="O125" s="143" t="str">
        <f>IF('Circunscrição VIII'!O58&gt;0,IF(AND('Circunscrição VIII'!$R58&lt;='Circunscrição VIII'!O58,'Circunscrição VIII'!O58&lt;='Circunscrição VIII'!$S58),'Circunscrição VIII'!O58,"excluído*"),"")</f>
        <v/>
      </c>
      <c r="P125" s="144">
        <f t="shared" si="7"/>
        <v>1201.9</v>
      </c>
      <c r="R125" s="141">
        <f t="shared" si="8"/>
        <v>1201.9</v>
      </c>
      <c r="S125" s="145"/>
    </row>
    <row r="126" ht="24.0" customHeight="1">
      <c r="A126" s="63"/>
      <c r="B126" s="63"/>
      <c r="C126" s="63"/>
      <c r="D126" s="176">
        <f t="shared" ref="D126:E126" si="61">D59</f>
        <v>1</v>
      </c>
      <c r="E126" s="127" t="str">
        <f t="shared" si="61"/>
        <v>Sanitização Interna</v>
      </c>
      <c r="F126" s="128" t="str">
        <f>IF('Circunscrição VIII'!F59&gt;0,IF(AND('Circunscrição VIII'!$R59&lt;='Circunscrição VIII'!F59,'Circunscrição VIII'!F59&lt;='Circunscrição VIII'!$S59),'Circunscrição VIII'!F59,"excluído*"),"")</f>
        <v>excluído*</v>
      </c>
      <c r="G126" s="129">
        <f>IF('Circunscrição VIII'!G59&gt;0,IF(AND('Circunscrição VIII'!$R59&lt;='Circunscrição VIII'!G59,'Circunscrição VIII'!G59&lt;='Circunscrição VIII'!$S59),'Circunscrição VIII'!G59,"excluído*"),"")</f>
        <v>1116</v>
      </c>
      <c r="H126" s="128" t="str">
        <f>IF('Circunscrição VIII'!H59&gt;0,IF(AND('Circunscrição VIII'!$R59&lt;='Circunscrição VIII'!H59,'Circunscrição VIII'!H59&lt;='Circunscrição VIII'!$S59),'Circunscrição VIII'!H59,"excluído*"),"")</f>
        <v>excluído*</v>
      </c>
      <c r="I126" s="128">
        <f>IF('Circunscrição VIII'!I59&gt;0,IF(AND('Circunscrição VIII'!$R59&lt;='Circunscrição VIII'!I59,'Circunscrição VIII'!I59&lt;='Circunscrição VIII'!$S59),'Circunscrição VIII'!I59,"excluído*"),"")</f>
        <v>650</v>
      </c>
      <c r="J126" s="128">
        <f>IF('Circunscrição VIII'!J59&gt;0,IF(AND('Circunscrição VIII'!$R59&lt;='Circunscrição VIII'!J59,'Circunscrição VIII'!J59&lt;='Circunscrição VIII'!$S59),'Circunscrição VIII'!J59,"excluído*"),"")</f>
        <v>1234.22</v>
      </c>
      <c r="K126" s="268" t="str">
        <f>IF('Circunscrição VIII'!K59&gt;0,IF(AND('Circunscrição VIII'!$R59&lt;='Circunscrição VIII'!K59,'Circunscrição VIII'!K59&lt;='Circunscrição VIII'!$S59),'Circunscrição VIII'!K59,"excluído*"),"")</f>
        <v/>
      </c>
      <c r="L126" s="130" t="str">
        <f>IF('Circunscrição VIII'!L59&gt;0,IF(AND('Circunscrição VIII'!$R59&lt;='Circunscrição VIII'!L59,'Circunscrição VIII'!L59&lt;='Circunscrição VIII'!$S59),'Circunscrição VIII'!L59,"excluído*"),"")</f>
        <v/>
      </c>
      <c r="M126" s="147" t="str">
        <f>IF('Circunscrição VIII'!M59&gt;0,IF(AND('Circunscrição VIII'!$R59&lt;='Circunscrição VIII'!M59,'Circunscrição VIII'!M59&lt;='Circunscrição VIII'!$S59),'Circunscrição VIII'!M59,"excluído*"),"")</f>
        <v/>
      </c>
      <c r="N126" s="148" t="str">
        <f>IF('Circunscrição VIII'!N59&gt;0,IF(AND('Circunscrição VIII'!$R59&lt;='Circunscrição VIII'!N59,'Circunscrição VIII'!N59&lt;='Circunscrição VIII'!$S59),'Circunscrição VIII'!N59,"excluído*"),"")</f>
        <v/>
      </c>
      <c r="O126" s="149" t="str">
        <f>IF('Circunscrição VIII'!O59&gt;0,IF(AND('Circunscrição VIII'!$R59&lt;='Circunscrição VIII'!O59,'Circunscrição VIII'!O59&lt;='Circunscrição VIII'!$S59),'Circunscrição VIII'!O59,"excluído*"),"")</f>
        <v/>
      </c>
      <c r="P126" s="134">
        <f t="shared" si="7"/>
        <v>1000.07</v>
      </c>
      <c r="R126" s="131">
        <f t="shared" si="8"/>
        <v>1000.07</v>
      </c>
      <c r="S126" s="135"/>
    </row>
    <row r="127" ht="24.0" customHeight="1">
      <c r="A127" s="63"/>
      <c r="B127" s="99"/>
      <c r="C127" s="99"/>
      <c r="D127" s="239">
        <f t="shared" ref="D127:E127" si="62">D60</f>
        <v>1</v>
      </c>
      <c r="E127" s="151" t="str">
        <f t="shared" si="62"/>
        <v>Sanitização Externa</v>
      </c>
      <c r="F127" s="152" t="str">
        <f>IF('Circunscrição VIII'!F60&gt;0,IF(AND('Circunscrição VIII'!$R60&lt;='Circunscrição VIII'!F60,'Circunscrição VIII'!F60&lt;='Circunscrição VIII'!$S60),'Circunscrição VIII'!F60,"excluído*"),"")</f>
        <v>excluído*</v>
      </c>
      <c r="G127" s="153" t="str">
        <f>IF('Circunscrição VIII'!G60&gt;0,IF(AND('Circunscrição VIII'!$R60&lt;='Circunscrição VIII'!G60,'Circunscrição VIII'!G60&lt;='Circunscrição VIII'!$S60),'Circunscrição VIII'!G60,"excluído*"),"")</f>
        <v>excluído*</v>
      </c>
      <c r="H127" s="152">
        <f>IF('Circunscrição VIII'!H60&gt;0,IF(AND('Circunscrição VIII'!$R60&lt;='Circunscrição VIII'!H60,'Circunscrição VIII'!H60&lt;='Circunscrição VIII'!$S60),'Circunscrição VIII'!H60,"excluído*"),"")</f>
        <v>786.56</v>
      </c>
      <c r="I127" s="153">
        <f>IF('Circunscrição VIII'!I60&gt;0,IF(AND('Circunscrição VIII'!$R60&lt;='Circunscrição VIII'!I60,'Circunscrição VIII'!I60&lt;='Circunscrição VIII'!$S60),'Circunscrição VIII'!I60,"excluído*"),"")</f>
        <v>250</v>
      </c>
      <c r="J127" s="152">
        <f>IF('Circunscrição VIII'!J60&gt;0,IF(AND('Circunscrição VIII'!$R60&lt;='Circunscrição VIII'!J60,'Circunscrição VIII'!J60&lt;='Circunscrição VIII'!$S60),'Circunscrição VIII'!J60,"excluído*"),"")</f>
        <v>400</v>
      </c>
      <c r="K127" s="270" t="str">
        <f>IF('Circunscrição VIII'!K60&gt;0,IF(AND('Circunscrição VIII'!$R60&lt;='Circunscrição VIII'!K60,'Circunscrição VIII'!K60&lt;='Circunscrição VIII'!$S60),'Circunscrição VIII'!K60,"excluído*"),"")</f>
        <v/>
      </c>
      <c r="L127" s="154" t="str">
        <f>IF('Circunscrição VIII'!L60&gt;0,IF(AND('Circunscrição VIII'!$R60&lt;='Circunscrição VIII'!L60,'Circunscrição VIII'!L60&lt;='Circunscrição VIII'!$S60),'Circunscrição VIII'!L60,"excluído*"),"")</f>
        <v/>
      </c>
      <c r="M127" s="155" t="str">
        <f>IF('Circunscrição VIII'!M60&gt;0,IF(AND('Circunscrição VIII'!$R60&lt;='Circunscrição VIII'!M60,'Circunscrição VIII'!M60&lt;='Circunscrição VIII'!$S60),'Circunscrição VIII'!M60,"excluído*"),"")</f>
        <v/>
      </c>
      <c r="N127" s="156" t="str">
        <f>IF('Circunscrição VIII'!N60&gt;0,IF(AND('Circunscrição VIII'!$R60&lt;='Circunscrição VIII'!N60,'Circunscrição VIII'!N60&lt;='Circunscrição VIII'!$S60),'Circunscrição VIII'!N60,"excluído*"),"")</f>
        <v/>
      </c>
      <c r="O127" s="157" t="str">
        <f>IF('Circunscrição VIII'!O60&gt;0,IF(AND('Circunscrição VIII'!$R60&lt;='Circunscrição VIII'!O60,'Circunscrição VIII'!O60&lt;='Circunscrição VIII'!$S60),'Circunscrição VIII'!O60,"excluído*"),"")</f>
        <v/>
      </c>
      <c r="P127" s="158">
        <f t="shared" si="7"/>
        <v>478.85</v>
      </c>
      <c r="Q127" s="159"/>
      <c r="R127" s="160">
        <f t="shared" si="8"/>
        <v>478.85</v>
      </c>
      <c r="S127" s="161"/>
    </row>
    <row r="128" ht="24.0" customHeight="1">
      <c r="A128" s="63"/>
      <c r="B128" s="226">
        <f t="shared" ref="B128:E128" si="63">B61</f>
        <v>122</v>
      </c>
      <c r="C128" s="236" t="str">
        <f t="shared" si="63"/>
        <v>Pederneiras
Rua José Fernandes Gil, 546    </v>
      </c>
      <c r="D128" s="240">
        <f t="shared" si="63"/>
        <v>5</v>
      </c>
      <c r="E128" s="163" t="str">
        <f t="shared" si="63"/>
        <v>Desinsetização Semestral</v>
      </c>
      <c r="F128" s="164">
        <f>IF('Circunscrição VIII'!F61&gt;0,IF(AND('Circunscrição VIII'!$R61&lt;='Circunscrição VIII'!F61,'Circunscrição VIII'!F61&lt;='Circunscrição VIII'!$S61),'Circunscrição VIII'!F61,"excluído*"),"")</f>
        <v>1048.84</v>
      </c>
      <c r="G128" s="165" t="str">
        <f>IF('Circunscrição VIII'!G61&gt;0,IF(AND('Circunscrição VIII'!$R61&lt;='Circunscrição VIII'!G61,'Circunscrição VIII'!G61&lt;='Circunscrição VIII'!$S61),'Circunscrição VIII'!G61,"excluído*"),"")</f>
        <v>excluído*</v>
      </c>
      <c r="H128" s="165">
        <f>IF('Circunscrição VIII'!H61&gt;0,IF(AND('Circunscrição VIII'!$R61&lt;='Circunscrição VIII'!H61,'Circunscrição VIII'!H61&lt;='Circunscrição VIII'!$S61),'Circunscrição VIII'!H61,"excluído*"),"")</f>
        <v>2097.68</v>
      </c>
      <c r="I128" s="164">
        <f>IF('Circunscrição VIII'!I61&gt;0,IF(AND('Circunscrição VIII'!$R61&lt;='Circunscrição VIII'!I61,'Circunscrição VIII'!I61&lt;='Circunscrição VIII'!$S61),'Circunscrição VIII'!I61,"excluído*"),"")</f>
        <v>1900</v>
      </c>
      <c r="J128" s="164">
        <f>IF('Circunscrição VIII'!J61&gt;0,IF(AND('Circunscrição VIII'!$R61&lt;='Circunscrição VIII'!J61,'Circunscrição VIII'!J61&lt;='Circunscrição VIII'!$S61),'Circunscrição VIII'!J61,"excluído*"),"")</f>
        <v>1748.07</v>
      </c>
      <c r="K128" s="268" t="str">
        <f>IF('Circunscrição VIII'!K61&gt;0,IF(AND('Circunscrição VIII'!$R61&lt;='Circunscrição VIII'!K61,'Circunscrição VIII'!K61&lt;='Circunscrição VIII'!$S61),'Circunscrição VIII'!K61,"excluído*"),"")</f>
        <v/>
      </c>
      <c r="L128" s="166">
        <f>IF('Circunscrição VIII'!L61&gt;0,IF(AND('Circunscrição VIII'!$R61&lt;='Circunscrição VIII'!L61,'Circunscrição VIII'!L61&lt;='Circunscrição VIII'!$S61),'Circunscrição VIII'!L61,"excluído*"),"")</f>
        <v>1025.53</v>
      </c>
      <c r="M128" s="167">
        <f>IF('Circunscrição VIII'!M61&gt;0,IF(AND('Circunscrição VIII'!$R61&lt;='Circunscrição VIII'!M61,'Circunscrição VIII'!M61&lt;='Circunscrição VIII'!$S61),'Circunscrição VIII'!M61,"excluído*"),"")</f>
        <v>1316.872818</v>
      </c>
      <c r="N128" s="168" t="str">
        <f>IF('Circunscrição VIII'!N61&gt;0,IF(AND('Circunscrição VIII'!$R61&lt;='Circunscrição VIII'!N61,'Circunscrição VIII'!N61&lt;='Circunscrição VIII'!$S61),'Circunscrição VIII'!N61,"excluído*"),"")</f>
        <v>excluído*</v>
      </c>
      <c r="O128" s="169" t="str">
        <f>IF('Circunscrição VIII'!O61&gt;0,IF(AND('Circunscrição VIII'!$R61&lt;='Circunscrição VIII'!O61,'Circunscrição VIII'!O61&lt;='Circunscrição VIII'!$S61),'Circunscrição VIII'!O61,"excluído*"),"")</f>
        <v/>
      </c>
      <c r="P128" s="170">
        <f t="shared" si="7"/>
        <v>1522.83</v>
      </c>
      <c r="Q128" s="171"/>
      <c r="R128" s="167">
        <f t="shared" si="8"/>
        <v>7614.15</v>
      </c>
      <c r="S128" s="172"/>
    </row>
    <row r="129" ht="24.0" customHeight="1">
      <c r="A129" s="63"/>
      <c r="B129" s="63"/>
      <c r="C129" s="63"/>
      <c r="D129" s="238">
        <f t="shared" ref="D129:E129" si="64">D62</f>
        <v>1</v>
      </c>
      <c r="E129" s="137" t="str">
        <f t="shared" si="64"/>
        <v>Desinsetização Extraordinária</v>
      </c>
      <c r="F129" s="138">
        <f>IF('Circunscrição VIII'!F62&gt;0,IF(AND('Circunscrição VIII'!$R62&lt;='Circunscrição VIII'!F62,'Circunscrição VIII'!F62&lt;='Circunscrição VIII'!$S62),'Circunscrição VIII'!F62,"excluído*"),"")</f>
        <v>1281.92</v>
      </c>
      <c r="G129" s="138" t="str">
        <f>IF('Circunscrição VIII'!G62&gt;0,IF(AND('Circunscrição VIII'!$R62&lt;='Circunscrição VIII'!G62,'Circunscrição VIII'!G62&lt;='Circunscrição VIII'!$S62),'Circunscrição VIII'!G62,"excluído*"),"")</f>
        <v>excluído*</v>
      </c>
      <c r="H129" s="138" t="str">
        <f>IF('Circunscrição VIII'!H62&gt;0,IF(AND('Circunscrição VIII'!$R62&lt;='Circunscrição VIII'!H62,'Circunscrição VIII'!H62&lt;='Circunscrição VIII'!$S62),'Circunscrição VIII'!H62,"excluído*"),"")</f>
        <v>excluído*</v>
      </c>
      <c r="I129" s="138">
        <f>IF('Circunscrição VIII'!I62&gt;0,IF(AND('Circunscrição VIII'!$R62&lt;='Circunscrição VIII'!I62,'Circunscrição VIII'!I62&lt;='Circunscrição VIII'!$S62),'Circunscrição VIII'!I62,"excluído*"),"")</f>
        <v>950</v>
      </c>
      <c r="J129" s="139">
        <f>IF('Circunscrição VIII'!J62&gt;0,IF(AND('Circunscrição VIII'!$R62&lt;='Circunscrição VIII'!J62,'Circunscrição VIII'!J62&lt;='Circunscrição VIII'!$S62),'Circunscrição VIII'!J62,"excluído*"),"")</f>
        <v>1748.07</v>
      </c>
      <c r="K129" s="269" t="str">
        <f>IF('Circunscrição VIII'!K62&gt;0,IF(AND('Circunscrição VIII'!$R62&lt;='Circunscrição VIII'!K62,'Circunscrição VIII'!K62&lt;='Circunscrição VIII'!$S62),'Circunscrição VIII'!K62,"excluído*"),"")</f>
        <v/>
      </c>
      <c r="L129" s="140" t="str">
        <f>IF('Circunscrição VIII'!L62&gt;0,IF(AND('Circunscrição VIII'!$R62&lt;='Circunscrição VIII'!L62,'Circunscrição VIII'!L62&lt;='Circunscrição VIII'!$S62),'Circunscrição VIII'!L62,"excluído*"),"")</f>
        <v/>
      </c>
      <c r="M129" s="141" t="str">
        <f>IF('Circunscrição VIII'!M62&gt;0,IF(AND('Circunscrição VIII'!$R62&lt;='Circunscrição VIII'!M62,'Circunscrição VIII'!M62&lt;='Circunscrição VIII'!$S62),'Circunscrição VIII'!M62,"excluído*"),"")</f>
        <v/>
      </c>
      <c r="N129" s="142" t="str">
        <f>IF('Circunscrição VIII'!N62&gt;0,IF(AND('Circunscrição VIII'!$R62&lt;='Circunscrição VIII'!N62,'Circunscrição VIII'!N62&lt;='Circunscrição VIII'!$S62),'Circunscrição VIII'!N62,"excluído*"),"")</f>
        <v>excluído*</v>
      </c>
      <c r="O129" s="143" t="str">
        <f>IF('Circunscrição VIII'!O62&gt;0,IF(AND('Circunscrição VIII'!$R62&lt;='Circunscrição VIII'!O62,'Circunscrição VIII'!O62&lt;='Circunscrição VIII'!$S62),'Circunscrição VIII'!O62,"excluído*"),"")</f>
        <v/>
      </c>
      <c r="P129" s="144">
        <f t="shared" si="7"/>
        <v>1326.66</v>
      </c>
      <c r="R129" s="141">
        <f t="shared" si="8"/>
        <v>1326.66</v>
      </c>
      <c r="S129" s="145"/>
    </row>
    <row r="130" ht="24.0" customHeight="1">
      <c r="A130" s="63"/>
      <c r="B130" s="63"/>
      <c r="C130" s="63"/>
      <c r="D130" s="176">
        <f t="shared" ref="D130:E130" si="65">D63</f>
        <v>1</v>
      </c>
      <c r="E130" s="127" t="str">
        <f t="shared" si="65"/>
        <v>Sanitização Interna</v>
      </c>
      <c r="F130" s="128" t="str">
        <f>IF('Circunscrição VIII'!F63&gt;0,IF(AND('Circunscrição VIII'!$R63&lt;='Circunscrição VIII'!F63,'Circunscrição VIII'!F63&lt;='Circunscrição VIII'!$S63),'Circunscrição VIII'!F63,"excluído*"),"")</f>
        <v>excluído*</v>
      </c>
      <c r="G130" s="129">
        <f>IF('Circunscrição VIII'!G63&gt;0,IF(AND('Circunscrição VIII'!$R63&lt;='Circunscrição VIII'!G63,'Circunscrição VIII'!G63&lt;='Circunscrição VIII'!$S63),'Circunscrição VIII'!G63,"excluído*"),"")</f>
        <v>1116</v>
      </c>
      <c r="H130" s="128" t="str">
        <f>IF('Circunscrição VIII'!H63&gt;0,IF(AND('Circunscrição VIII'!$R63&lt;='Circunscrição VIII'!H63,'Circunscrição VIII'!H63&lt;='Circunscrição VIII'!$S63),'Circunscrição VIII'!H63,"excluído*"),"")</f>
        <v>excluído*</v>
      </c>
      <c r="I130" s="128">
        <f>IF('Circunscrição VIII'!I63&gt;0,IF(AND('Circunscrição VIII'!$R63&lt;='Circunscrição VIII'!I63,'Circunscrição VIII'!I63&lt;='Circunscrição VIII'!$S63),'Circunscrição VIII'!I63,"excluído*"),"")</f>
        <v>650</v>
      </c>
      <c r="J130" s="128">
        <f>IF('Circunscrição VIII'!J63&gt;0,IF(AND('Circunscrição VIII'!$R63&lt;='Circunscrição VIII'!J63,'Circunscrição VIII'!J63&lt;='Circunscrição VIII'!$S63),'Circunscrição VIII'!J63,"excluído*"),"")</f>
        <v>1072.5</v>
      </c>
      <c r="K130" s="268" t="str">
        <f>IF('Circunscrição VIII'!K63&gt;0,IF(AND('Circunscrição VIII'!$R63&lt;='Circunscrição VIII'!K63,'Circunscrição VIII'!K63&lt;='Circunscrição VIII'!$S63),'Circunscrição VIII'!K63,"excluído*"),"")</f>
        <v/>
      </c>
      <c r="L130" s="130" t="str">
        <f>IF('Circunscrição VIII'!L63&gt;0,IF(AND('Circunscrição VIII'!$R63&lt;='Circunscrição VIII'!L63,'Circunscrição VIII'!L63&lt;='Circunscrição VIII'!$S63),'Circunscrição VIII'!L63,"excluído*"),"")</f>
        <v/>
      </c>
      <c r="M130" s="147" t="str">
        <f>IF('Circunscrição VIII'!M63&gt;0,IF(AND('Circunscrição VIII'!$R63&lt;='Circunscrição VIII'!M63,'Circunscrição VIII'!M63&lt;='Circunscrição VIII'!$S63),'Circunscrição VIII'!M63,"excluído*"),"")</f>
        <v/>
      </c>
      <c r="N130" s="148" t="str">
        <f>IF('Circunscrição VIII'!N63&gt;0,IF(AND('Circunscrição VIII'!$R63&lt;='Circunscrição VIII'!N63,'Circunscrição VIII'!N63&lt;='Circunscrição VIII'!$S63),'Circunscrição VIII'!N63,"excluído*"),"")</f>
        <v/>
      </c>
      <c r="O130" s="149" t="str">
        <f>IF('Circunscrição VIII'!O63&gt;0,IF(AND('Circunscrição VIII'!$R63&lt;='Circunscrição VIII'!O63,'Circunscrição VIII'!O63&lt;='Circunscrição VIII'!$S63),'Circunscrição VIII'!O63,"excluído*"),"")</f>
        <v/>
      </c>
      <c r="P130" s="134">
        <f t="shared" si="7"/>
        <v>946.17</v>
      </c>
      <c r="R130" s="131">
        <f t="shared" si="8"/>
        <v>946.17</v>
      </c>
      <c r="S130" s="135"/>
    </row>
    <row r="131" ht="24.0" customHeight="1">
      <c r="A131" s="63"/>
      <c r="B131" s="99"/>
      <c r="C131" s="99"/>
      <c r="D131" s="239">
        <f t="shared" ref="D131:E131" si="66">D64</f>
        <v>1</v>
      </c>
      <c r="E131" s="151" t="str">
        <f t="shared" si="66"/>
        <v>Sanitização Externa</v>
      </c>
      <c r="F131" s="152" t="str">
        <f>IF('Circunscrição VIII'!F64&gt;0,IF(AND('Circunscrição VIII'!$R64&lt;='Circunscrição VIII'!F64,'Circunscrição VIII'!F64&lt;='Circunscrição VIII'!$S64),'Circunscrição VIII'!F64,"excluído*"),"")</f>
        <v>excluído*</v>
      </c>
      <c r="G131" s="153" t="str">
        <f>IF('Circunscrição VIII'!G64&gt;0,IF(AND('Circunscrição VIII'!$R64&lt;='Circunscrição VIII'!G64,'Circunscrição VIII'!G64&lt;='Circunscrição VIII'!$S64),'Circunscrição VIII'!G64,"excluído*"),"")</f>
        <v>excluído*</v>
      </c>
      <c r="H131" s="152">
        <f>IF('Circunscrição VIII'!H64&gt;0,IF(AND('Circunscrição VIII'!$R64&lt;='Circunscrição VIII'!H64,'Circunscrição VIII'!H64&lt;='Circunscrição VIII'!$S64),'Circunscrição VIII'!H64,"excluído*"),"")</f>
        <v>810.68</v>
      </c>
      <c r="I131" s="153">
        <f>IF('Circunscrição VIII'!I64&gt;0,IF(AND('Circunscrição VIII'!$R64&lt;='Circunscrição VIII'!I64,'Circunscrição VIII'!I64&lt;='Circunscrição VIII'!$S64),'Circunscrição VIII'!I64,"excluído*"),"")</f>
        <v>450</v>
      </c>
      <c r="J131" s="152">
        <f>IF('Circunscrição VIII'!J64&gt;0,IF(AND('Circunscrição VIII'!$R64&lt;='Circunscrição VIII'!J64,'Circunscrição VIII'!J64&lt;='Circunscrição VIII'!$S64),'Circunscrição VIII'!J64,"excluído*"),"")</f>
        <v>675.57</v>
      </c>
      <c r="K131" s="270" t="str">
        <f>IF('Circunscrição VIII'!K64&gt;0,IF(AND('Circunscrição VIII'!$R64&lt;='Circunscrição VIII'!K64,'Circunscrição VIII'!K64&lt;='Circunscrição VIII'!$S64),'Circunscrição VIII'!K64,"excluído*"),"")</f>
        <v/>
      </c>
      <c r="L131" s="154" t="str">
        <f>IF('Circunscrição VIII'!L64&gt;0,IF(AND('Circunscrição VIII'!$R64&lt;='Circunscrição VIII'!L64,'Circunscrição VIII'!L64&lt;='Circunscrição VIII'!$S64),'Circunscrição VIII'!L64,"excluído*"),"")</f>
        <v/>
      </c>
      <c r="M131" s="155" t="str">
        <f>IF('Circunscrição VIII'!M64&gt;0,IF(AND('Circunscrição VIII'!$R64&lt;='Circunscrição VIII'!M64,'Circunscrição VIII'!M64&lt;='Circunscrição VIII'!$S64),'Circunscrição VIII'!M64,"excluído*"),"")</f>
        <v/>
      </c>
      <c r="N131" s="156" t="str">
        <f>IF('Circunscrição VIII'!N64&gt;0,IF(AND('Circunscrição VIII'!$R64&lt;='Circunscrição VIII'!N64,'Circunscrição VIII'!N64&lt;='Circunscrição VIII'!$S64),'Circunscrição VIII'!N64,"excluído*"),"")</f>
        <v/>
      </c>
      <c r="O131" s="157" t="str">
        <f>IF('Circunscrição VIII'!O64&gt;0,IF(AND('Circunscrição VIII'!$R64&lt;='Circunscrição VIII'!O64,'Circunscrição VIII'!O64&lt;='Circunscrição VIII'!$S64),'Circunscrição VIII'!O64,"excluído*"),"")</f>
        <v/>
      </c>
      <c r="P131" s="158">
        <f t="shared" si="7"/>
        <v>645.42</v>
      </c>
      <c r="Q131" s="159"/>
      <c r="R131" s="160">
        <f t="shared" si="8"/>
        <v>645.42</v>
      </c>
      <c r="S131" s="161"/>
    </row>
    <row r="132" ht="24.0" customHeight="1">
      <c r="A132" s="63"/>
      <c r="B132" s="226">
        <f t="shared" ref="B132:E132" si="67">B65</f>
        <v>123</v>
      </c>
      <c r="C132" s="236" t="str">
        <f t="shared" si="67"/>
        <v>Sta Cruz do Rio Pardo
Rua Carlos Rios, 178</v>
      </c>
      <c r="D132" s="240">
        <f t="shared" si="67"/>
        <v>5</v>
      </c>
      <c r="E132" s="163" t="str">
        <f t="shared" si="67"/>
        <v>Desinsetização Semestral</v>
      </c>
      <c r="F132" s="164">
        <f>IF('Circunscrição VIII'!F65&gt;0,IF(AND('Circunscrição VIII'!$R65&lt;='Circunscrição VIII'!F65,'Circunscrição VIII'!F65&lt;='Circunscrição VIII'!$S65),'Circunscrição VIII'!F65,"excluído*"),"")</f>
        <v>766.94</v>
      </c>
      <c r="G132" s="165">
        <f>IF('Circunscrição VIII'!G65&gt;0,IF(AND('Circunscrição VIII'!$R65&lt;='Circunscrição VIII'!G65,'Circunscrição VIII'!G65&lt;='Circunscrição VIII'!$S65),'Circunscrição VIII'!G65,"excluído*"),"")</f>
        <v>1800</v>
      </c>
      <c r="H132" s="165">
        <f>IF('Circunscrição VIII'!H65&gt;0,IF(AND('Circunscrição VIII'!$R65&lt;='Circunscrição VIII'!H65,'Circunscrição VIII'!H65&lt;='Circunscrição VIII'!$S65),'Circunscrição VIII'!H65,"excluído*"),"")</f>
        <v>1533.87</v>
      </c>
      <c r="I132" s="164" t="str">
        <f>IF('Circunscrição VIII'!I65&gt;0,IF(AND('Circunscrição VIII'!$R65&lt;='Circunscrição VIII'!I65,'Circunscrição VIII'!I65&lt;='Circunscrição VIII'!$S65),'Circunscrição VIII'!I65,"excluído*"),"")</f>
        <v>excluído*</v>
      </c>
      <c r="J132" s="164">
        <f>IF('Circunscrição VIII'!J65&gt;0,IF(AND('Circunscrição VIII'!$R65&lt;='Circunscrição VIII'!J65,'Circunscrição VIII'!J65&lt;='Circunscrição VIII'!$S65),'Circunscrição VIII'!J65,"excluído*"),"")</f>
        <v>1278.23</v>
      </c>
      <c r="K132" s="268" t="str">
        <f>IF('Circunscrição VIII'!K65&gt;0,IF(AND('Circunscrição VIII'!$R65&lt;='Circunscrição VIII'!K65,'Circunscrição VIII'!K65&lt;='Circunscrição VIII'!$S65),'Circunscrição VIII'!K65,"excluído*"),"")</f>
        <v/>
      </c>
      <c r="L132" s="166">
        <f>IF('Circunscrição VIII'!L65&gt;0,IF(AND('Circunscrição VIII'!$R65&lt;='Circunscrição VIII'!L65,'Circunscrição VIII'!L65&lt;='Circunscrição VIII'!$S65),'Circunscrição VIII'!L65,"excluído*"),"")</f>
        <v>749.89</v>
      </c>
      <c r="M132" s="167">
        <f>IF('Circunscrição VIII'!M65&gt;0,IF(AND('Circunscrição VIII'!$R65&lt;='Circunscrição VIII'!M65,'Circunscrição VIII'!M65&lt;='Circunscrição VIII'!$S65),'Circunscrição VIII'!M65,"excluído*"),"")</f>
        <v>962.9262501</v>
      </c>
      <c r="N132" s="168">
        <f>IF('Circunscrição VIII'!N65&gt;0,IF(AND('Circunscrição VIII'!$R65&lt;='Circunscrição VIII'!N65,'Circunscrição VIII'!N65&lt;='Circunscrição VIII'!$S65),'Circunscrição VIII'!N65,"excluído*"),"")</f>
        <v>777.08</v>
      </c>
      <c r="O132" s="169" t="str">
        <f>IF('Circunscrição VIII'!O65&gt;0,IF(AND('Circunscrição VIII'!$R65&lt;='Circunscrição VIII'!O65,'Circunscrição VIII'!O65&lt;='Circunscrição VIII'!$S65),'Circunscrição VIII'!O65,"excluído*"),"")</f>
        <v/>
      </c>
      <c r="P132" s="170">
        <f t="shared" si="7"/>
        <v>1124.13</v>
      </c>
      <c r="Q132" s="171"/>
      <c r="R132" s="167">
        <f t="shared" si="8"/>
        <v>5620.65</v>
      </c>
      <c r="S132" s="172"/>
    </row>
    <row r="133" ht="24.0" customHeight="1">
      <c r="A133" s="63"/>
      <c r="B133" s="63"/>
      <c r="C133" s="63"/>
      <c r="D133" s="238">
        <f t="shared" ref="D133:E133" si="68">D66</f>
        <v>1</v>
      </c>
      <c r="E133" s="137" t="str">
        <f t="shared" si="68"/>
        <v>Desinsetização Extraordinária</v>
      </c>
      <c r="F133" s="138">
        <f>IF('Circunscrição VIII'!F66&gt;0,IF(AND('Circunscrição VIII'!$R66&lt;='Circunscrição VIII'!F66,'Circunscrição VIII'!F66&lt;='Circunscrição VIII'!$S66),'Circunscrição VIII'!F66,"excluído*"),"")</f>
        <v>937.37</v>
      </c>
      <c r="G133" s="138" t="str">
        <f>IF('Circunscrição VIII'!G66&gt;0,IF(AND('Circunscrição VIII'!$R66&lt;='Circunscrição VIII'!G66,'Circunscrição VIII'!G66&lt;='Circunscrição VIII'!$S66),'Circunscrição VIII'!G66,"excluído*"),"")</f>
        <v>excluído*</v>
      </c>
      <c r="H133" s="138">
        <f>IF('Circunscrição VIII'!H66&gt;0,IF(AND('Circunscrição VIII'!$R66&lt;='Circunscrição VIII'!H66,'Circunscrição VIII'!H66&lt;='Circunscrição VIII'!$S66),'Circunscrição VIII'!H66,"excluído*"),"")</f>
        <v>1533.87</v>
      </c>
      <c r="I133" s="138">
        <f>IF('Circunscrição VIII'!I66&gt;0,IF(AND('Circunscrição VIII'!$R66&lt;='Circunscrição VIII'!I66,'Circunscrição VIII'!I66&lt;='Circunscrição VIII'!$S66),'Circunscrição VIII'!I66,"excluído*"),"")</f>
        <v>1100</v>
      </c>
      <c r="J133" s="139">
        <f>IF('Circunscrição VIII'!J66&gt;0,IF(AND('Circunscrição VIII'!$R66&lt;='Circunscrição VIII'!J66,'Circunscrição VIII'!J66&lt;='Circunscrição VIII'!$S66),'Circunscrição VIII'!J66,"excluído*"),"")</f>
        <v>1278.23</v>
      </c>
      <c r="K133" s="269" t="str">
        <f>IF('Circunscrição VIII'!K66&gt;0,IF(AND('Circunscrição VIII'!$R66&lt;='Circunscrição VIII'!K66,'Circunscrição VIII'!K66&lt;='Circunscrição VIII'!$S66),'Circunscrição VIII'!K66,"excluído*"),"")</f>
        <v/>
      </c>
      <c r="L133" s="140" t="str">
        <f>IF('Circunscrição VIII'!L66&gt;0,IF(AND('Circunscrição VIII'!$R66&lt;='Circunscrição VIII'!L66,'Circunscrição VIII'!L66&lt;='Circunscrição VIII'!$S66),'Circunscrição VIII'!L66,"excluído*"),"")</f>
        <v/>
      </c>
      <c r="M133" s="141" t="str">
        <f>IF('Circunscrição VIII'!M66&gt;0,IF(AND('Circunscrição VIII'!$R66&lt;='Circunscrição VIII'!M66,'Circunscrição VIII'!M66&lt;='Circunscrição VIII'!$S66),'Circunscrição VIII'!M66,"excluído*"),"")</f>
        <v/>
      </c>
      <c r="N133" s="142" t="str">
        <f>IF('Circunscrição VIII'!N66&gt;0,IF(AND('Circunscrição VIII'!$R66&lt;='Circunscrição VIII'!N66,'Circunscrição VIII'!N66&lt;='Circunscrição VIII'!$S66),'Circunscrição VIII'!N66,"excluído*"),"")</f>
        <v>excluído*</v>
      </c>
      <c r="O133" s="143" t="str">
        <f>IF('Circunscrição VIII'!O66&gt;0,IF(AND('Circunscrição VIII'!$R66&lt;='Circunscrição VIII'!O66,'Circunscrição VIII'!O66&lt;='Circunscrição VIII'!$S66),'Circunscrição VIII'!O66,"excluído*"),"")</f>
        <v/>
      </c>
      <c r="P133" s="144">
        <f t="shared" si="7"/>
        <v>1212.37</v>
      </c>
      <c r="R133" s="141">
        <f t="shared" si="8"/>
        <v>1212.37</v>
      </c>
      <c r="S133" s="145"/>
    </row>
    <row r="134" ht="24.0" customHeight="1">
      <c r="A134" s="63"/>
      <c r="B134" s="63"/>
      <c r="C134" s="63"/>
      <c r="D134" s="176">
        <f t="shared" ref="D134:E134" si="69">D67</f>
        <v>1</v>
      </c>
      <c r="E134" s="127" t="str">
        <f t="shared" si="69"/>
        <v>Sanitização Interna</v>
      </c>
      <c r="F134" s="128" t="str">
        <f>IF('Circunscrição VIII'!F67&gt;0,IF(AND('Circunscrição VIII'!$R67&lt;='Circunscrição VIII'!F67,'Circunscrição VIII'!F67&lt;='Circunscrição VIII'!$S67),'Circunscrição VIII'!F67,"excluído*"),"")</f>
        <v>excluído*</v>
      </c>
      <c r="G134" s="129">
        <f>IF('Circunscrição VIII'!G67&gt;0,IF(AND('Circunscrição VIII'!$R67&lt;='Circunscrição VIII'!G67,'Circunscrição VIII'!G67&lt;='Circunscrição VIII'!$S67),'Circunscrição VIII'!G67,"excluído*"),"")</f>
        <v>1116</v>
      </c>
      <c r="H134" s="128" t="str">
        <f>IF('Circunscrição VIII'!H67&gt;0,IF(AND('Circunscrição VIII'!$R67&lt;='Circunscrição VIII'!H67,'Circunscrição VIII'!H67&lt;='Circunscrição VIII'!$S67),'Circunscrição VIII'!H67,"excluído*"),"")</f>
        <v>excluído*</v>
      </c>
      <c r="I134" s="128">
        <f>IF('Circunscrição VIII'!I67&gt;0,IF(AND('Circunscrição VIII'!$R67&lt;='Circunscrição VIII'!I67,'Circunscrição VIII'!I67&lt;='Circunscrição VIII'!$S67),'Circunscrição VIII'!I67,"excluído*"),"")</f>
        <v>650</v>
      </c>
      <c r="J134" s="128">
        <f>IF('Circunscrição VIII'!J67&gt;0,IF(AND('Circunscrição VIII'!$R67&lt;='Circunscrição VIII'!J67,'Circunscrição VIII'!J67&lt;='Circunscrição VIII'!$S67),'Circunscrição VIII'!J67,"excluído*"),"")</f>
        <v>1151.18</v>
      </c>
      <c r="K134" s="268" t="str">
        <f>IF('Circunscrição VIII'!K67&gt;0,IF(AND('Circunscrição VIII'!$R67&lt;='Circunscrição VIII'!K67,'Circunscrição VIII'!K67&lt;='Circunscrição VIII'!$S67),'Circunscrição VIII'!K67,"excluído*"),"")</f>
        <v/>
      </c>
      <c r="L134" s="130" t="str">
        <f>IF('Circunscrição VIII'!L67&gt;0,IF(AND('Circunscrição VIII'!$R67&lt;='Circunscrição VIII'!L67,'Circunscrição VIII'!L67&lt;='Circunscrição VIII'!$S67),'Circunscrição VIII'!L67,"excluído*"),"")</f>
        <v/>
      </c>
      <c r="M134" s="147" t="str">
        <f>IF('Circunscrição VIII'!M67&gt;0,IF(AND('Circunscrição VIII'!$R67&lt;='Circunscrição VIII'!M67,'Circunscrição VIII'!M67&lt;='Circunscrição VIII'!$S67),'Circunscrição VIII'!M67,"excluído*"),"")</f>
        <v/>
      </c>
      <c r="N134" s="148" t="str">
        <f>IF('Circunscrição VIII'!N67&gt;0,IF(AND('Circunscrição VIII'!$R67&lt;='Circunscrição VIII'!N67,'Circunscrição VIII'!N67&lt;='Circunscrição VIII'!$S67),'Circunscrição VIII'!N67,"excluído*"),"")</f>
        <v/>
      </c>
      <c r="O134" s="149" t="str">
        <f>IF('Circunscrição VIII'!O67&gt;0,IF(AND('Circunscrição VIII'!$R67&lt;='Circunscrição VIII'!O67,'Circunscrição VIII'!O67&lt;='Circunscrição VIII'!$S67),'Circunscrição VIII'!O67,"excluído*"),"")</f>
        <v/>
      </c>
      <c r="P134" s="134">
        <f t="shared" si="7"/>
        <v>972.39</v>
      </c>
      <c r="R134" s="131">
        <f t="shared" si="8"/>
        <v>972.39</v>
      </c>
      <c r="S134" s="135"/>
    </row>
    <row r="135" ht="24.0" customHeight="1">
      <c r="A135" s="99"/>
      <c r="B135" s="99"/>
      <c r="C135" s="99"/>
      <c r="D135" s="239">
        <f t="shared" ref="D135:E135" si="70">D68</f>
        <v>1</v>
      </c>
      <c r="E135" s="151" t="str">
        <f t="shared" si="70"/>
        <v>Sanitização Externa</v>
      </c>
      <c r="F135" s="152" t="str">
        <f>IF('Circunscrição VIII'!F68&gt;0,IF(AND('Circunscrição VIII'!$R68&lt;='Circunscrição VIII'!F68,'Circunscrição VIII'!F68&lt;='Circunscrição VIII'!$S68),'Circunscrição VIII'!F68,"excluído*"),"")</f>
        <v>excluído*</v>
      </c>
      <c r="G135" s="153" t="str">
        <f>IF('Circunscrição VIII'!G68&gt;0,IF(AND('Circunscrição VIII'!$R68&lt;='Circunscrição VIII'!G68,'Circunscrição VIII'!G68&lt;='Circunscrição VIII'!$S68),'Circunscrição VIII'!G68,"excluído*"),"")</f>
        <v>excluído*</v>
      </c>
      <c r="H135" s="152">
        <f>IF('Circunscrição VIII'!H68&gt;0,IF(AND('Circunscrição VIII'!$R68&lt;='Circunscrição VIII'!H68,'Circunscrição VIII'!H68&lt;='Circunscrição VIII'!$S68),'Circunscrição VIII'!H68,"excluído*"),"")</f>
        <v>785.45</v>
      </c>
      <c r="I135" s="153">
        <f>IF('Circunscrição VIII'!I68&gt;0,IF(AND('Circunscrição VIII'!$R68&lt;='Circunscrição VIII'!I68,'Circunscrição VIII'!I68&lt;='Circunscrição VIII'!$S68),'Circunscrição VIII'!I68,"excluído*"),"")</f>
        <v>280</v>
      </c>
      <c r="J135" s="152">
        <f>IF('Circunscrição VIII'!J68&gt;0,IF(AND('Circunscrição VIII'!$R68&lt;='Circunscrição VIII'!J68,'Circunscrição VIII'!J68&lt;='Circunscrição VIII'!$S68),'Circunscrição VIII'!J68,"excluído*"),"")</f>
        <v>400</v>
      </c>
      <c r="K135" s="270" t="str">
        <f>IF('Circunscrição VIII'!K68&gt;0,IF(AND('Circunscrição VIII'!$R68&lt;='Circunscrição VIII'!K68,'Circunscrição VIII'!K68&lt;='Circunscrição VIII'!$S68),'Circunscrição VIII'!K68,"excluído*"),"")</f>
        <v/>
      </c>
      <c r="L135" s="154" t="str">
        <f>IF('Circunscrição VIII'!L68&gt;0,IF(AND('Circunscrição VIII'!$R68&lt;='Circunscrição VIII'!L68,'Circunscrição VIII'!L68&lt;='Circunscrição VIII'!$S68),'Circunscrição VIII'!L68,"excluído*"),"")</f>
        <v/>
      </c>
      <c r="M135" s="155" t="str">
        <f>IF('Circunscrição VIII'!M68&gt;0,IF(AND('Circunscrição VIII'!$R68&lt;='Circunscrição VIII'!M68,'Circunscrição VIII'!M68&lt;='Circunscrição VIII'!$S68),'Circunscrição VIII'!M68,"excluído*"),"")</f>
        <v/>
      </c>
      <c r="N135" s="156" t="str">
        <f>IF('Circunscrição VIII'!N68&gt;0,IF(AND('Circunscrição VIII'!$R68&lt;='Circunscrição VIII'!N68,'Circunscrição VIII'!N68&lt;='Circunscrição VIII'!$S68),'Circunscrição VIII'!N68,"excluído*"),"")</f>
        <v/>
      </c>
      <c r="O135" s="157" t="str">
        <f>IF('Circunscrição VIII'!O68&gt;0,IF(AND('Circunscrição VIII'!$R68&lt;='Circunscrição VIII'!O68,'Circunscrição VIII'!O68&lt;='Circunscrição VIII'!$S68),'Circunscrição VIII'!O68,"excluído*"),"")</f>
        <v/>
      </c>
      <c r="P135" s="158">
        <f t="shared" si="7"/>
        <v>488.48</v>
      </c>
      <c r="Q135" s="159"/>
      <c r="R135" s="160">
        <f t="shared" si="8"/>
        <v>488.48</v>
      </c>
      <c r="S135" s="161"/>
    </row>
    <row r="136" ht="24.0" customHeight="1">
      <c r="A136" s="173"/>
      <c r="B136" s="174"/>
      <c r="C136" s="175"/>
      <c r="D136" s="241"/>
      <c r="E136" s="242"/>
      <c r="F136" s="243"/>
      <c r="G136" s="244"/>
      <c r="H136" s="243"/>
      <c r="I136" s="243"/>
      <c r="J136" s="182"/>
      <c r="K136" s="271"/>
      <c r="L136" s="245"/>
      <c r="M136" s="182"/>
      <c r="N136" s="182"/>
      <c r="O136" s="182"/>
      <c r="P136" s="246"/>
      <c r="Q136" s="246"/>
      <c r="R136" s="182"/>
      <c r="S136" s="182"/>
    </row>
    <row r="137" ht="16.5" customHeight="1">
      <c r="A137" s="183" t="s">
        <v>74</v>
      </c>
      <c r="B137" s="184"/>
      <c r="C137" s="184"/>
      <c r="D137" s="185"/>
      <c r="E137" s="185"/>
      <c r="F137" s="184"/>
      <c r="G137" s="186"/>
      <c r="H137" s="184"/>
      <c r="I137" s="184"/>
      <c r="J137" s="184"/>
      <c r="K137" s="272"/>
      <c r="L137" s="186"/>
      <c r="M137" s="184"/>
      <c r="N137" s="184"/>
      <c r="O137" s="184"/>
      <c r="P137" s="184"/>
      <c r="Q137" s="184"/>
      <c r="R137" s="184"/>
      <c r="S137" s="184"/>
    </row>
    <row r="138" ht="12.75" customHeight="1">
      <c r="A138" s="187" t="s">
        <v>75</v>
      </c>
      <c r="B138" s="184"/>
      <c r="C138" s="184"/>
      <c r="D138" s="185"/>
      <c r="E138" s="185"/>
      <c r="F138" s="184"/>
      <c r="G138" s="186"/>
      <c r="H138" s="184"/>
      <c r="I138" s="184"/>
      <c r="J138" s="184"/>
      <c r="K138" s="254"/>
      <c r="L138" s="186"/>
      <c r="M138" s="184"/>
      <c r="N138" s="184"/>
      <c r="O138" s="184"/>
      <c r="P138" s="184"/>
      <c r="Q138" s="184"/>
      <c r="R138" s="184"/>
      <c r="S138" s="184"/>
    </row>
    <row r="139" ht="12.75" customHeight="1">
      <c r="B139" s="184"/>
      <c r="D139" s="110"/>
      <c r="E139" s="110"/>
      <c r="G139" s="112"/>
      <c r="K139" s="273"/>
      <c r="L139" s="112"/>
    </row>
    <row r="140" ht="12.75" customHeight="1">
      <c r="D140" s="110"/>
      <c r="E140" s="110"/>
      <c r="G140" s="112"/>
      <c r="K140" s="273"/>
      <c r="L140" s="112"/>
      <c r="S140" s="112"/>
    </row>
    <row r="141" ht="12.75" customHeight="1">
      <c r="D141" s="110"/>
      <c r="E141" s="110"/>
      <c r="G141" s="112"/>
      <c r="K141" s="273"/>
      <c r="L141" s="112"/>
      <c r="Q141" s="247"/>
    </row>
    <row r="142" ht="12.75" customHeight="1">
      <c r="D142" s="110"/>
      <c r="E142" s="110"/>
      <c r="G142" s="112"/>
      <c r="K142" s="273"/>
      <c r="L142" s="112"/>
      <c r="Q142" s="247"/>
    </row>
    <row r="143" ht="12.75" customHeight="1">
      <c r="D143" s="110"/>
      <c r="E143" s="110"/>
      <c r="G143" s="112"/>
      <c r="K143" s="273"/>
      <c r="L143" s="112"/>
      <c r="S143" s="112"/>
    </row>
    <row r="144" ht="12.75" customHeight="1">
      <c r="D144" s="110"/>
      <c r="E144" s="110"/>
      <c r="G144" s="112"/>
      <c r="K144" s="273"/>
      <c r="L144" s="112"/>
    </row>
    <row r="145" ht="12.75" customHeight="1">
      <c r="D145" s="110"/>
      <c r="E145" s="110"/>
      <c r="G145" s="112"/>
      <c r="K145" s="273"/>
      <c r="L145" s="112"/>
    </row>
    <row r="146" ht="12.75" customHeight="1">
      <c r="D146" s="110"/>
      <c r="E146" s="110"/>
      <c r="G146" s="112"/>
      <c r="K146" s="273"/>
      <c r="L146" s="112"/>
      <c r="S146" s="248"/>
    </row>
    <row r="147" ht="12.75" customHeight="1">
      <c r="D147" s="110"/>
      <c r="E147" s="110"/>
      <c r="G147" s="112"/>
      <c r="K147" s="273"/>
      <c r="L147" s="112"/>
    </row>
    <row r="148" ht="12.75" customHeight="1">
      <c r="D148" s="110"/>
      <c r="E148" s="110"/>
      <c r="G148" s="112"/>
      <c r="K148" s="273"/>
      <c r="L148" s="112"/>
    </row>
    <row r="149" ht="12.75" customHeight="1">
      <c r="D149" s="110"/>
      <c r="E149" s="110"/>
      <c r="G149" s="112"/>
      <c r="K149" s="273"/>
      <c r="L149" s="112"/>
    </row>
    <row r="150" ht="12.75" customHeight="1">
      <c r="D150" s="110"/>
      <c r="E150" s="110"/>
      <c r="G150" s="112"/>
      <c r="K150" s="273"/>
      <c r="L150" s="112"/>
    </row>
    <row r="151" ht="12.75" customHeight="1">
      <c r="D151" s="110"/>
      <c r="E151" s="110"/>
      <c r="G151" s="112"/>
      <c r="K151" s="273"/>
      <c r="L151" s="112"/>
    </row>
    <row r="152" ht="12.75" customHeight="1">
      <c r="D152" s="110"/>
      <c r="E152" s="110"/>
      <c r="G152" s="112"/>
      <c r="K152" s="273"/>
      <c r="L152" s="112"/>
    </row>
    <row r="153" ht="12.75" customHeight="1">
      <c r="D153" s="110"/>
      <c r="E153" s="110"/>
      <c r="G153" s="112"/>
      <c r="K153" s="273"/>
      <c r="L153" s="112"/>
    </row>
    <row r="154" ht="12.75" customHeight="1">
      <c r="D154" s="110"/>
      <c r="E154" s="110"/>
      <c r="G154" s="112"/>
      <c r="K154" s="273"/>
      <c r="L154" s="112"/>
    </row>
    <row r="155" ht="12.75" customHeight="1">
      <c r="D155" s="110"/>
      <c r="E155" s="110"/>
      <c r="G155" s="112"/>
      <c r="K155" s="273"/>
      <c r="L155" s="112"/>
    </row>
    <row r="156" ht="12.75" customHeight="1">
      <c r="D156" s="110"/>
      <c r="E156" s="110"/>
      <c r="G156" s="112"/>
      <c r="K156" s="273"/>
      <c r="L156" s="112"/>
    </row>
    <row r="157" ht="12.75" customHeight="1">
      <c r="D157" s="110"/>
      <c r="E157" s="110"/>
      <c r="G157" s="112"/>
      <c r="K157" s="273"/>
      <c r="L157" s="112"/>
    </row>
    <row r="158" ht="12.75" customHeight="1">
      <c r="D158" s="110"/>
      <c r="E158" s="110"/>
      <c r="G158" s="112"/>
      <c r="K158" s="273"/>
      <c r="L158" s="112"/>
    </row>
    <row r="159" ht="12.75" customHeight="1">
      <c r="D159" s="110"/>
      <c r="E159" s="110"/>
      <c r="G159" s="112"/>
      <c r="K159" s="273"/>
      <c r="L159" s="112"/>
    </row>
    <row r="160" ht="12.75" customHeight="1">
      <c r="D160" s="110"/>
      <c r="E160" s="110"/>
      <c r="G160" s="112"/>
      <c r="K160" s="273"/>
      <c r="L160" s="112"/>
    </row>
    <row r="161" ht="12.75" customHeight="1">
      <c r="D161" s="110"/>
      <c r="E161" s="110"/>
      <c r="G161" s="112"/>
      <c r="K161" s="273"/>
      <c r="L161" s="112"/>
    </row>
    <row r="162" ht="12.75" customHeight="1">
      <c r="D162" s="110"/>
      <c r="E162" s="110"/>
      <c r="G162" s="112"/>
      <c r="K162" s="273"/>
      <c r="L162" s="112"/>
    </row>
    <row r="163" ht="12.75" customHeight="1">
      <c r="D163" s="110"/>
      <c r="E163" s="110"/>
      <c r="G163" s="112"/>
      <c r="K163" s="273"/>
      <c r="L163" s="112"/>
    </row>
    <row r="164" ht="12.75" customHeight="1">
      <c r="D164" s="110"/>
      <c r="E164" s="110"/>
      <c r="G164" s="112"/>
      <c r="K164" s="273"/>
      <c r="L164" s="112"/>
    </row>
    <row r="165" ht="12.75" customHeight="1">
      <c r="D165" s="110"/>
      <c r="E165" s="110"/>
      <c r="G165" s="112"/>
      <c r="K165" s="273"/>
      <c r="L165" s="112"/>
    </row>
    <row r="166" ht="12.75" customHeight="1">
      <c r="D166" s="110"/>
      <c r="E166" s="110"/>
      <c r="G166" s="112"/>
      <c r="K166" s="273"/>
      <c r="L166" s="112"/>
    </row>
    <row r="167" ht="12.75" customHeight="1">
      <c r="D167" s="110"/>
      <c r="E167" s="110"/>
      <c r="G167" s="112"/>
      <c r="K167" s="273"/>
      <c r="L167" s="112"/>
    </row>
    <row r="168" ht="12.75" customHeight="1">
      <c r="D168" s="110"/>
      <c r="E168" s="110"/>
      <c r="G168" s="112"/>
      <c r="K168" s="273"/>
      <c r="L168" s="112"/>
    </row>
    <row r="169" ht="12.75" customHeight="1">
      <c r="D169" s="110"/>
      <c r="E169" s="110"/>
      <c r="G169" s="112"/>
      <c r="K169" s="273"/>
      <c r="L169" s="112"/>
    </row>
    <row r="170" ht="12.75" customHeight="1">
      <c r="D170" s="110"/>
      <c r="E170" s="110"/>
      <c r="G170" s="112"/>
      <c r="K170" s="273"/>
      <c r="L170" s="112"/>
    </row>
    <row r="171" ht="12.75" customHeight="1">
      <c r="D171" s="110"/>
      <c r="E171" s="110"/>
      <c r="G171" s="112"/>
      <c r="K171" s="273"/>
      <c r="L171" s="112"/>
    </row>
    <row r="172" ht="12.75" customHeight="1">
      <c r="D172" s="110"/>
      <c r="E172" s="110"/>
      <c r="G172" s="112"/>
      <c r="K172" s="273"/>
      <c r="L172" s="112"/>
    </row>
    <row r="173" ht="12.75" customHeight="1">
      <c r="D173" s="110"/>
      <c r="E173" s="110"/>
      <c r="G173" s="112"/>
      <c r="K173" s="273"/>
      <c r="L173" s="112"/>
    </row>
    <row r="174" ht="12.75" customHeight="1">
      <c r="D174" s="110"/>
      <c r="E174" s="110"/>
      <c r="G174" s="112"/>
      <c r="K174" s="273"/>
      <c r="L174" s="112"/>
    </row>
    <row r="175" ht="12.75" customHeight="1">
      <c r="D175" s="110"/>
      <c r="E175" s="110"/>
      <c r="G175" s="112"/>
      <c r="K175" s="273"/>
      <c r="L175" s="112"/>
    </row>
    <row r="176" ht="12.75" customHeight="1">
      <c r="D176" s="110"/>
      <c r="E176" s="110"/>
      <c r="G176" s="112"/>
      <c r="K176" s="273"/>
      <c r="L176" s="112"/>
    </row>
    <row r="177" ht="12.75" customHeight="1">
      <c r="D177" s="110"/>
      <c r="E177" s="110"/>
      <c r="G177" s="112"/>
      <c r="K177" s="273"/>
      <c r="L177" s="112"/>
    </row>
    <row r="178" ht="12.75" customHeight="1">
      <c r="D178" s="110"/>
      <c r="E178" s="110"/>
      <c r="G178" s="112"/>
      <c r="K178" s="273"/>
      <c r="L178" s="112"/>
    </row>
    <row r="179" ht="12.75" customHeight="1">
      <c r="D179" s="110"/>
      <c r="E179" s="110"/>
      <c r="G179" s="112"/>
      <c r="K179" s="273"/>
      <c r="L179" s="112"/>
    </row>
    <row r="180" ht="12.75" customHeight="1">
      <c r="D180" s="110"/>
      <c r="E180" s="110"/>
      <c r="G180" s="112"/>
      <c r="K180" s="273"/>
      <c r="L180" s="112"/>
    </row>
    <row r="181" ht="12.75" customHeight="1">
      <c r="D181" s="110"/>
      <c r="E181" s="110"/>
      <c r="G181" s="112"/>
      <c r="K181" s="273"/>
      <c r="L181" s="112"/>
    </row>
    <row r="182" ht="12.75" customHeight="1">
      <c r="D182" s="110"/>
      <c r="E182" s="110"/>
      <c r="G182" s="112"/>
      <c r="K182" s="273"/>
      <c r="L182" s="112"/>
    </row>
    <row r="183" ht="12.75" customHeight="1">
      <c r="D183" s="110"/>
      <c r="E183" s="110"/>
      <c r="G183" s="112"/>
      <c r="K183" s="273"/>
      <c r="L183" s="112"/>
    </row>
    <row r="184" ht="12.75" customHeight="1">
      <c r="D184" s="110"/>
      <c r="E184" s="110"/>
      <c r="G184" s="112"/>
      <c r="K184" s="273"/>
      <c r="L184" s="112"/>
    </row>
    <row r="185" ht="12.75" customHeight="1">
      <c r="D185" s="110"/>
      <c r="E185" s="110"/>
      <c r="G185" s="112"/>
      <c r="K185" s="273"/>
      <c r="L185" s="112"/>
    </row>
    <row r="186" ht="12.75" customHeight="1">
      <c r="D186" s="110"/>
      <c r="E186" s="110"/>
      <c r="G186" s="112"/>
      <c r="K186" s="273"/>
      <c r="L186" s="112"/>
    </row>
    <row r="187" ht="12.75" customHeight="1">
      <c r="D187" s="110"/>
      <c r="E187" s="110"/>
      <c r="G187" s="112"/>
      <c r="K187" s="273"/>
      <c r="L187" s="112"/>
    </row>
    <row r="188" ht="12.75" customHeight="1">
      <c r="D188" s="110"/>
      <c r="E188" s="110"/>
      <c r="G188" s="112"/>
      <c r="K188" s="273"/>
      <c r="L188" s="112"/>
    </row>
    <row r="189" ht="12.75" customHeight="1">
      <c r="D189" s="110"/>
      <c r="E189" s="110"/>
      <c r="G189" s="112"/>
      <c r="K189" s="273"/>
      <c r="L189" s="112"/>
    </row>
    <row r="190" ht="12.75" customHeight="1">
      <c r="D190" s="110"/>
      <c r="E190" s="110"/>
      <c r="G190" s="112"/>
      <c r="K190" s="273"/>
      <c r="L190" s="112"/>
    </row>
    <row r="191" ht="12.75" customHeight="1">
      <c r="D191" s="110"/>
      <c r="E191" s="110"/>
      <c r="G191" s="112"/>
      <c r="K191" s="273"/>
      <c r="L191" s="112"/>
    </row>
    <row r="192" ht="12.75" customHeight="1">
      <c r="D192" s="110"/>
      <c r="E192" s="110"/>
      <c r="G192" s="112"/>
      <c r="K192" s="273"/>
      <c r="L192" s="112"/>
    </row>
    <row r="193" ht="12.75" customHeight="1">
      <c r="D193" s="110"/>
      <c r="E193" s="110"/>
      <c r="G193" s="112"/>
      <c r="K193" s="273"/>
      <c r="L193" s="112"/>
    </row>
    <row r="194" ht="12.75" customHeight="1">
      <c r="D194" s="110"/>
      <c r="E194" s="110"/>
      <c r="G194" s="112"/>
      <c r="K194" s="273"/>
      <c r="L194" s="112"/>
    </row>
    <row r="195" ht="12.75" customHeight="1">
      <c r="D195" s="110"/>
      <c r="E195" s="110"/>
      <c r="G195" s="112"/>
      <c r="K195" s="273"/>
      <c r="L195" s="112"/>
    </row>
    <row r="196" ht="12.75" customHeight="1">
      <c r="D196" s="110"/>
      <c r="E196" s="110"/>
      <c r="G196" s="112"/>
      <c r="K196" s="273"/>
      <c r="L196" s="112"/>
    </row>
    <row r="197" ht="12.75" customHeight="1">
      <c r="D197" s="110"/>
      <c r="E197" s="110"/>
      <c r="G197" s="112"/>
      <c r="K197" s="273"/>
      <c r="L197" s="112"/>
    </row>
    <row r="198" ht="12.75" customHeight="1">
      <c r="D198" s="110"/>
      <c r="E198" s="110"/>
      <c r="G198" s="112"/>
      <c r="K198" s="273"/>
      <c r="L198" s="112"/>
    </row>
    <row r="199" ht="12.75" customHeight="1">
      <c r="D199" s="110"/>
      <c r="E199" s="110"/>
      <c r="G199" s="112"/>
      <c r="K199" s="273"/>
      <c r="L199" s="112"/>
    </row>
    <row r="200" ht="12.75" customHeight="1">
      <c r="D200" s="110"/>
      <c r="E200" s="110"/>
      <c r="G200" s="112"/>
      <c r="K200" s="273"/>
      <c r="L200" s="112"/>
    </row>
    <row r="201" ht="12.75" customHeight="1">
      <c r="D201" s="110"/>
      <c r="E201" s="110"/>
      <c r="G201" s="112"/>
      <c r="K201" s="273"/>
      <c r="L201" s="112"/>
    </row>
    <row r="202" ht="12.75" customHeight="1">
      <c r="D202" s="110"/>
      <c r="E202" s="110"/>
      <c r="G202" s="112"/>
      <c r="K202" s="273"/>
      <c r="L202" s="112"/>
    </row>
    <row r="203" ht="12.75" customHeight="1">
      <c r="D203" s="110"/>
      <c r="E203" s="110"/>
      <c r="G203" s="112"/>
      <c r="K203" s="273"/>
      <c r="L203" s="112"/>
    </row>
    <row r="204" ht="12.75" customHeight="1">
      <c r="D204" s="110"/>
      <c r="E204" s="110"/>
      <c r="G204" s="112"/>
      <c r="K204" s="273"/>
      <c r="L204" s="112"/>
    </row>
    <row r="205" ht="12.75" customHeight="1">
      <c r="D205" s="110"/>
      <c r="E205" s="110"/>
      <c r="G205" s="112"/>
      <c r="K205" s="273"/>
      <c r="L205" s="112"/>
    </row>
    <row r="206" ht="12.75" customHeight="1">
      <c r="D206" s="110"/>
      <c r="E206" s="110"/>
      <c r="G206" s="112"/>
      <c r="K206" s="273"/>
      <c r="L206" s="112"/>
    </row>
    <row r="207" ht="12.75" customHeight="1">
      <c r="D207" s="110"/>
      <c r="E207" s="110"/>
      <c r="G207" s="112"/>
      <c r="K207" s="273"/>
      <c r="L207" s="112"/>
    </row>
    <row r="208" ht="12.75" customHeight="1">
      <c r="D208" s="110"/>
      <c r="E208" s="110"/>
      <c r="G208" s="112"/>
      <c r="K208" s="273"/>
      <c r="L208" s="112"/>
    </row>
    <row r="209" ht="12.75" customHeight="1">
      <c r="D209" s="110"/>
      <c r="E209" s="110"/>
      <c r="G209" s="112"/>
      <c r="K209" s="273"/>
      <c r="L209" s="112"/>
    </row>
    <row r="210" ht="12.75" customHeight="1">
      <c r="D210" s="110"/>
      <c r="E210" s="110"/>
      <c r="G210" s="112"/>
      <c r="K210" s="273"/>
      <c r="L210" s="112"/>
    </row>
    <row r="211" ht="12.75" customHeight="1">
      <c r="D211" s="110"/>
      <c r="E211" s="110"/>
      <c r="G211" s="112"/>
      <c r="K211" s="273"/>
      <c r="L211" s="112"/>
    </row>
    <row r="212" ht="12.75" customHeight="1">
      <c r="D212" s="110"/>
      <c r="E212" s="110"/>
      <c r="G212" s="112"/>
      <c r="K212" s="273"/>
      <c r="L212" s="112"/>
    </row>
    <row r="213" ht="12.75" customHeight="1">
      <c r="D213" s="110"/>
      <c r="E213" s="110"/>
      <c r="G213" s="112"/>
      <c r="K213" s="273"/>
      <c r="L213" s="112"/>
    </row>
    <row r="214" ht="12.75" customHeight="1">
      <c r="D214" s="110"/>
      <c r="E214" s="110"/>
      <c r="G214" s="112"/>
      <c r="K214" s="273"/>
      <c r="L214" s="112"/>
    </row>
    <row r="215" ht="12.75" customHeight="1">
      <c r="D215" s="110"/>
      <c r="E215" s="110"/>
      <c r="G215" s="112"/>
      <c r="K215" s="273"/>
      <c r="L215" s="112"/>
    </row>
    <row r="216" ht="12.75" customHeight="1">
      <c r="D216" s="110"/>
      <c r="E216" s="110"/>
      <c r="G216" s="112"/>
      <c r="K216" s="273"/>
      <c r="L216" s="112"/>
    </row>
    <row r="217" ht="12.75" customHeight="1">
      <c r="D217" s="110"/>
      <c r="E217" s="110"/>
      <c r="G217" s="112"/>
      <c r="K217" s="273"/>
      <c r="L217" s="112"/>
    </row>
    <row r="218" ht="12.75" customHeight="1">
      <c r="D218" s="110"/>
      <c r="E218" s="110"/>
      <c r="G218" s="112"/>
      <c r="K218" s="273"/>
      <c r="L218" s="112"/>
    </row>
    <row r="219" ht="12.75" customHeight="1">
      <c r="D219" s="110"/>
      <c r="E219" s="110"/>
      <c r="G219" s="112"/>
      <c r="K219" s="273"/>
      <c r="L219" s="112"/>
    </row>
    <row r="220" ht="12.75" customHeight="1">
      <c r="D220" s="110"/>
      <c r="E220" s="110"/>
      <c r="G220" s="112"/>
      <c r="K220" s="273"/>
      <c r="L220" s="112"/>
    </row>
    <row r="221" ht="12.75" customHeight="1">
      <c r="D221" s="110"/>
      <c r="E221" s="110"/>
      <c r="G221" s="112"/>
      <c r="K221" s="273"/>
      <c r="L221" s="112"/>
    </row>
    <row r="222" ht="12.75" customHeight="1">
      <c r="D222" s="110"/>
      <c r="E222" s="110"/>
      <c r="G222" s="112"/>
      <c r="K222" s="273"/>
      <c r="L222" s="112"/>
    </row>
    <row r="223" ht="12.75" customHeight="1">
      <c r="D223" s="110"/>
      <c r="E223" s="110"/>
      <c r="G223" s="112"/>
      <c r="K223" s="273"/>
      <c r="L223" s="112"/>
    </row>
    <row r="224" ht="12.75" customHeight="1">
      <c r="D224" s="110"/>
      <c r="E224" s="110"/>
      <c r="G224" s="112"/>
      <c r="K224" s="273"/>
      <c r="L224" s="112"/>
    </row>
    <row r="225" ht="12.75" customHeight="1">
      <c r="D225" s="110"/>
      <c r="E225" s="110"/>
      <c r="G225" s="112"/>
      <c r="K225" s="273"/>
      <c r="L225" s="112"/>
    </row>
    <row r="226" ht="12.75" customHeight="1">
      <c r="D226" s="110"/>
      <c r="E226" s="110"/>
      <c r="G226" s="112"/>
      <c r="K226" s="273"/>
      <c r="L226" s="112"/>
    </row>
    <row r="227" ht="12.75" customHeight="1">
      <c r="D227" s="110"/>
      <c r="E227" s="110"/>
      <c r="G227" s="112"/>
      <c r="K227" s="273"/>
      <c r="L227" s="112"/>
    </row>
    <row r="228" ht="12.75" customHeight="1">
      <c r="D228" s="110"/>
      <c r="E228" s="110"/>
      <c r="G228" s="112"/>
      <c r="K228" s="273"/>
      <c r="L228" s="112"/>
    </row>
    <row r="229" ht="12.75" customHeight="1">
      <c r="D229" s="110"/>
      <c r="E229" s="110"/>
      <c r="G229" s="112"/>
      <c r="K229" s="273"/>
      <c r="L229" s="112"/>
    </row>
    <row r="230" ht="12.75" customHeight="1">
      <c r="D230" s="110"/>
      <c r="E230" s="110"/>
      <c r="G230" s="112"/>
      <c r="K230" s="273"/>
      <c r="L230" s="112"/>
    </row>
    <row r="231" ht="12.75" customHeight="1">
      <c r="D231" s="110"/>
      <c r="E231" s="110"/>
      <c r="G231" s="112"/>
      <c r="K231" s="273"/>
      <c r="L231" s="112"/>
    </row>
    <row r="232" ht="12.75" customHeight="1">
      <c r="D232" s="110"/>
      <c r="E232" s="110"/>
      <c r="G232" s="112"/>
      <c r="K232" s="273"/>
      <c r="L232" s="112"/>
    </row>
    <row r="233" ht="12.75" customHeight="1">
      <c r="D233" s="110"/>
      <c r="E233" s="110"/>
      <c r="G233" s="112"/>
      <c r="K233" s="273"/>
      <c r="L233" s="112"/>
    </row>
    <row r="234" ht="12.75" customHeight="1">
      <c r="D234" s="110"/>
      <c r="E234" s="110"/>
      <c r="G234" s="112"/>
      <c r="K234" s="273"/>
      <c r="L234" s="112"/>
    </row>
    <row r="235" ht="12.75" customHeight="1">
      <c r="D235" s="110"/>
      <c r="E235" s="110"/>
      <c r="G235" s="112"/>
      <c r="K235" s="273"/>
      <c r="L235" s="112"/>
    </row>
    <row r="236" ht="12.75" customHeight="1">
      <c r="D236" s="110"/>
      <c r="E236" s="110"/>
      <c r="G236" s="112"/>
      <c r="K236" s="273"/>
      <c r="L236" s="112"/>
    </row>
    <row r="237" ht="12.75" customHeight="1">
      <c r="D237" s="110"/>
      <c r="E237" s="110"/>
      <c r="G237" s="112"/>
      <c r="K237" s="273"/>
      <c r="L237" s="112"/>
    </row>
    <row r="238" ht="12.75" customHeight="1">
      <c r="D238" s="110"/>
      <c r="E238" s="110"/>
      <c r="G238" s="112"/>
      <c r="K238" s="273"/>
      <c r="L238" s="112"/>
    </row>
    <row r="239" ht="12.75" customHeight="1">
      <c r="D239" s="110"/>
      <c r="E239" s="110"/>
      <c r="G239" s="112"/>
      <c r="K239" s="273"/>
      <c r="L239" s="112"/>
    </row>
    <row r="240" ht="12.75" customHeight="1">
      <c r="D240" s="110"/>
      <c r="E240" s="110"/>
      <c r="G240" s="112"/>
      <c r="K240" s="273"/>
      <c r="L240" s="112"/>
    </row>
    <row r="241" ht="12.75" customHeight="1">
      <c r="D241" s="110"/>
      <c r="E241" s="110"/>
      <c r="G241" s="112"/>
      <c r="K241" s="273"/>
      <c r="L241" s="112"/>
    </row>
    <row r="242" ht="12.75" customHeight="1">
      <c r="D242" s="110"/>
      <c r="E242" s="110"/>
      <c r="G242" s="112"/>
      <c r="K242" s="273"/>
      <c r="L242" s="112"/>
    </row>
    <row r="243" ht="12.75" customHeight="1">
      <c r="D243" s="110"/>
      <c r="E243" s="110"/>
      <c r="G243" s="112"/>
      <c r="K243" s="273"/>
      <c r="L243" s="112"/>
    </row>
    <row r="244" ht="12.75" customHeight="1">
      <c r="D244" s="110"/>
      <c r="E244" s="110"/>
      <c r="G244" s="112"/>
      <c r="K244" s="273"/>
      <c r="L244" s="112"/>
    </row>
    <row r="245" ht="12.75" customHeight="1">
      <c r="D245" s="110"/>
      <c r="E245" s="110"/>
      <c r="G245" s="112"/>
      <c r="K245" s="273"/>
      <c r="L245" s="112"/>
    </row>
    <row r="246" ht="12.75" customHeight="1">
      <c r="D246" s="110"/>
      <c r="E246" s="110"/>
      <c r="G246" s="112"/>
      <c r="K246" s="273"/>
      <c r="L246" s="112"/>
    </row>
    <row r="247" ht="12.75" customHeight="1">
      <c r="D247" s="110"/>
      <c r="E247" s="110"/>
      <c r="G247" s="112"/>
      <c r="K247" s="273"/>
      <c r="L247" s="112"/>
    </row>
    <row r="248" ht="12.75" customHeight="1">
      <c r="D248" s="110"/>
      <c r="E248" s="110"/>
      <c r="G248" s="112"/>
      <c r="K248" s="273"/>
      <c r="L248" s="112"/>
    </row>
    <row r="249" ht="12.75" customHeight="1">
      <c r="D249" s="110"/>
      <c r="E249" s="110"/>
      <c r="G249" s="112"/>
      <c r="K249" s="273"/>
      <c r="L249" s="112"/>
    </row>
    <row r="250" ht="12.75" customHeight="1">
      <c r="D250" s="110"/>
      <c r="E250" s="110"/>
      <c r="G250" s="112"/>
      <c r="K250" s="273"/>
      <c r="L250" s="112"/>
    </row>
    <row r="251" ht="12.75" customHeight="1">
      <c r="D251" s="110"/>
      <c r="E251" s="110"/>
      <c r="G251" s="112"/>
      <c r="K251" s="273"/>
      <c r="L251" s="112"/>
    </row>
    <row r="252" ht="12.75" customHeight="1">
      <c r="D252" s="110"/>
      <c r="E252" s="110"/>
      <c r="G252" s="112"/>
      <c r="K252" s="273"/>
      <c r="L252" s="112"/>
    </row>
    <row r="253" ht="12.75" customHeight="1">
      <c r="D253" s="110"/>
      <c r="E253" s="110"/>
      <c r="G253" s="112"/>
      <c r="K253" s="273"/>
      <c r="L253" s="112"/>
    </row>
    <row r="254" ht="12.75" customHeight="1">
      <c r="D254" s="110"/>
      <c r="E254" s="110"/>
      <c r="G254" s="112"/>
      <c r="K254" s="273"/>
      <c r="L254" s="112"/>
    </row>
    <row r="255" ht="12.75" customHeight="1">
      <c r="D255" s="110"/>
      <c r="E255" s="110"/>
      <c r="G255" s="112"/>
      <c r="K255" s="273"/>
      <c r="L255" s="112"/>
    </row>
    <row r="256" ht="12.75" customHeight="1">
      <c r="D256" s="110"/>
      <c r="E256" s="110"/>
      <c r="G256" s="112"/>
      <c r="K256" s="273"/>
      <c r="L256" s="112"/>
    </row>
    <row r="257" ht="12.75" customHeight="1">
      <c r="D257" s="110"/>
      <c r="E257" s="110"/>
      <c r="G257" s="112"/>
      <c r="K257" s="273"/>
      <c r="L257" s="112"/>
    </row>
    <row r="258" ht="12.75" customHeight="1">
      <c r="D258" s="110"/>
      <c r="E258" s="110"/>
      <c r="G258" s="112"/>
      <c r="K258" s="273"/>
      <c r="L258" s="112"/>
    </row>
    <row r="259" ht="12.75" customHeight="1">
      <c r="D259" s="110"/>
      <c r="E259" s="110"/>
      <c r="G259" s="112"/>
      <c r="K259" s="273"/>
      <c r="L259" s="112"/>
    </row>
    <row r="260" ht="12.75" customHeight="1">
      <c r="D260" s="110"/>
      <c r="E260" s="110"/>
      <c r="G260" s="112"/>
      <c r="K260" s="273"/>
      <c r="L260" s="112"/>
    </row>
    <row r="261" ht="12.75" customHeight="1">
      <c r="D261" s="110"/>
      <c r="E261" s="110"/>
      <c r="G261" s="112"/>
      <c r="K261" s="273"/>
      <c r="L261" s="112"/>
    </row>
    <row r="262" ht="12.75" customHeight="1">
      <c r="D262" s="110"/>
      <c r="E262" s="110"/>
      <c r="G262" s="112"/>
      <c r="K262" s="273"/>
      <c r="L262" s="112"/>
    </row>
    <row r="263" ht="12.75" customHeight="1">
      <c r="D263" s="110"/>
      <c r="E263" s="110"/>
      <c r="G263" s="112"/>
      <c r="K263" s="273"/>
      <c r="L263" s="112"/>
    </row>
    <row r="264" ht="12.75" customHeight="1">
      <c r="D264" s="110"/>
      <c r="E264" s="110"/>
      <c r="G264" s="112"/>
      <c r="K264" s="273"/>
      <c r="L264" s="112"/>
    </row>
    <row r="265" ht="12.75" customHeight="1">
      <c r="D265" s="110"/>
      <c r="E265" s="110"/>
      <c r="G265" s="112"/>
      <c r="K265" s="273"/>
      <c r="L265" s="112"/>
    </row>
    <row r="266" ht="12.75" customHeight="1">
      <c r="D266" s="110"/>
      <c r="E266" s="110"/>
      <c r="G266" s="112"/>
      <c r="K266" s="273"/>
      <c r="L266" s="112"/>
    </row>
    <row r="267" ht="12.75" customHeight="1">
      <c r="D267" s="110"/>
      <c r="E267" s="110"/>
      <c r="G267" s="112"/>
      <c r="K267" s="273"/>
      <c r="L267" s="112"/>
    </row>
    <row r="268" ht="12.75" customHeight="1">
      <c r="D268" s="110"/>
      <c r="E268" s="110"/>
      <c r="G268" s="112"/>
      <c r="K268" s="273"/>
      <c r="L268" s="112"/>
    </row>
    <row r="269" ht="12.75" customHeight="1">
      <c r="D269" s="110"/>
      <c r="E269" s="110"/>
      <c r="G269" s="112"/>
      <c r="K269" s="273"/>
      <c r="L269" s="112"/>
    </row>
    <row r="270" ht="12.75" customHeight="1">
      <c r="D270" s="110"/>
      <c r="E270" s="110"/>
      <c r="G270" s="112"/>
      <c r="K270" s="273"/>
      <c r="L270" s="112"/>
    </row>
    <row r="271" ht="12.75" customHeight="1">
      <c r="D271" s="110"/>
      <c r="E271" s="110"/>
      <c r="G271" s="112"/>
      <c r="K271" s="273"/>
      <c r="L271" s="112"/>
    </row>
    <row r="272" ht="12.75" customHeight="1">
      <c r="D272" s="110"/>
      <c r="E272" s="110"/>
      <c r="G272" s="112"/>
      <c r="K272" s="273"/>
      <c r="L272" s="112"/>
    </row>
    <row r="273" ht="12.75" customHeight="1">
      <c r="D273" s="110"/>
      <c r="E273" s="110"/>
      <c r="G273" s="112"/>
      <c r="K273" s="273"/>
      <c r="L273" s="112"/>
    </row>
    <row r="274" ht="12.75" customHeight="1">
      <c r="D274" s="110"/>
      <c r="E274" s="110"/>
      <c r="G274" s="112"/>
      <c r="K274" s="273"/>
      <c r="L274" s="112"/>
    </row>
    <row r="275" ht="12.75" customHeight="1">
      <c r="D275" s="110"/>
      <c r="E275" s="110"/>
      <c r="G275" s="112"/>
      <c r="K275" s="273"/>
      <c r="L275" s="112"/>
    </row>
    <row r="276" ht="12.75" customHeight="1">
      <c r="D276" s="110"/>
      <c r="E276" s="110"/>
      <c r="G276" s="112"/>
      <c r="K276" s="273"/>
      <c r="L276" s="112"/>
    </row>
    <row r="277" ht="12.75" customHeight="1">
      <c r="D277" s="110"/>
      <c r="E277" s="110"/>
      <c r="G277" s="112"/>
      <c r="K277" s="273"/>
      <c r="L277" s="112"/>
    </row>
    <row r="278" ht="12.75" customHeight="1">
      <c r="D278" s="110"/>
      <c r="E278" s="110"/>
      <c r="G278" s="112"/>
      <c r="K278" s="273"/>
      <c r="L278" s="112"/>
    </row>
    <row r="279" ht="12.75" customHeight="1">
      <c r="D279" s="110"/>
      <c r="E279" s="110"/>
      <c r="G279" s="112"/>
      <c r="K279" s="273"/>
      <c r="L279" s="112"/>
    </row>
    <row r="280" ht="12.75" customHeight="1">
      <c r="D280" s="110"/>
      <c r="E280" s="110"/>
      <c r="G280" s="112"/>
      <c r="K280" s="273"/>
      <c r="L280" s="112"/>
    </row>
    <row r="281" ht="12.75" customHeight="1">
      <c r="D281" s="110"/>
      <c r="E281" s="110"/>
      <c r="G281" s="112"/>
      <c r="K281" s="273"/>
      <c r="L281" s="112"/>
    </row>
    <row r="282" ht="12.75" customHeight="1">
      <c r="D282" s="110"/>
      <c r="E282" s="110"/>
      <c r="G282" s="112"/>
      <c r="K282" s="273"/>
      <c r="L282" s="112"/>
    </row>
    <row r="283" ht="12.75" customHeight="1">
      <c r="D283" s="110"/>
      <c r="E283" s="110"/>
      <c r="G283" s="112"/>
      <c r="K283" s="273"/>
      <c r="L283" s="112"/>
    </row>
    <row r="284" ht="12.75" customHeight="1">
      <c r="D284" s="110"/>
      <c r="E284" s="110"/>
      <c r="G284" s="112"/>
      <c r="K284" s="273"/>
      <c r="L284" s="112"/>
    </row>
    <row r="285" ht="12.75" customHeight="1">
      <c r="D285" s="110"/>
      <c r="E285" s="110"/>
      <c r="G285" s="112"/>
      <c r="K285" s="273"/>
      <c r="L285" s="112"/>
    </row>
    <row r="286" ht="12.75" customHeight="1">
      <c r="D286" s="110"/>
      <c r="E286" s="110"/>
      <c r="G286" s="112"/>
      <c r="K286" s="273"/>
      <c r="L286" s="112"/>
    </row>
    <row r="287" ht="12.75" customHeight="1">
      <c r="D287" s="110"/>
      <c r="E287" s="110"/>
      <c r="G287" s="112"/>
      <c r="K287" s="273"/>
      <c r="L287" s="112"/>
    </row>
    <row r="288" ht="12.75" customHeight="1">
      <c r="D288" s="110"/>
      <c r="E288" s="110"/>
      <c r="G288" s="112"/>
      <c r="K288" s="273"/>
      <c r="L288" s="112"/>
    </row>
    <row r="289" ht="12.75" customHeight="1">
      <c r="D289" s="110"/>
      <c r="E289" s="110"/>
      <c r="G289" s="112"/>
      <c r="K289" s="273"/>
      <c r="L289" s="112"/>
    </row>
    <row r="290" ht="12.75" customHeight="1">
      <c r="D290" s="110"/>
      <c r="E290" s="110"/>
      <c r="G290" s="112"/>
      <c r="K290" s="273"/>
      <c r="L290" s="112"/>
    </row>
    <row r="291" ht="12.75" customHeight="1">
      <c r="D291" s="110"/>
      <c r="E291" s="110"/>
      <c r="G291" s="112"/>
      <c r="K291" s="273"/>
      <c r="L291" s="112"/>
    </row>
    <row r="292" ht="12.75" customHeight="1">
      <c r="D292" s="110"/>
      <c r="E292" s="110"/>
      <c r="G292" s="112"/>
      <c r="K292" s="273"/>
      <c r="L292" s="112"/>
    </row>
    <row r="293" ht="12.75" customHeight="1">
      <c r="D293" s="110"/>
      <c r="E293" s="110"/>
      <c r="G293" s="112"/>
      <c r="K293" s="273"/>
      <c r="L293" s="112"/>
    </row>
    <row r="294" ht="12.75" customHeight="1">
      <c r="D294" s="110"/>
      <c r="E294" s="110"/>
      <c r="G294" s="112"/>
      <c r="K294" s="273"/>
      <c r="L294" s="112"/>
    </row>
    <row r="295" ht="12.75" customHeight="1">
      <c r="D295" s="110"/>
      <c r="E295" s="110"/>
      <c r="G295" s="112"/>
      <c r="K295" s="273"/>
      <c r="L295" s="112"/>
    </row>
    <row r="296" ht="12.75" customHeight="1">
      <c r="D296" s="110"/>
      <c r="E296" s="110"/>
      <c r="G296" s="112"/>
      <c r="K296" s="273"/>
      <c r="L296" s="112"/>
    </row>
    <row r="297" ht="12.75" customHeight="1">
      <c r="D297" s="110"/>
      <c r="E297" s="110"/>
      <c r="G297" s="112"/>
      <c r="K297" s="273"/>
      <c r="L297" s="112"/>
    </row>
    <row r="298" ht="12.75" customHeight="1">
      <c r="D298" s="110"/>
      <c r="E298" s="110"/>
      <c r="G298" s="112"/>
      <c r="K298" s="273"/>
      <c r="L298" s="112"/>
    </row>
    <row r="299" ht="12.75" customHeight="1">
      <c r="D299" s="110"/>
      <c r="E299" s="110"/>
      <c r="G299" s="112"/>
      <c r="K299" s="273"/>
      <c r="L299" s="112"/>
    </row>
    <row r="300" ht="12.75" customHeight="1">
      <c r="D300" s="110"/>
      <c r="E300" s="110"/>
      <c r="G300" s="112"/>
      <c r="K300" s="273"/>
      <c r="L300" s="112"/>
    </row>
    <row r="301" ht="12.75" customHeight="1">
      <c r="D301" s="110"/>
      <c r="E301" s="110"/>
      <c r="G301" s="112"/>
      <c r="K301" s="273"/>
      <c r="L301" s="112"/>
    </row>
    <row r="302" ht="12.75" customHeight="1">
      <c r="D302" s="110"/>
      <c r="E302" s="110"/>
      <c r="G302" s="112"/>
      <c r="K302" s="273"/>
      <c r="L302" s="112"/>
    </row>
    <row r="303" ht="12.75" customHeight="1">
      <c r="D303" s="110"/>
      <c r="E303" s="110"/>
      <c r="G303" s="112"/>
      <c r="K303" s="273"/>
      <c r="L303" s="112"/>
    </row>
    <row r="304" ht="12.75" customHeight="1">
      <c r="D304" s="110"/>
      <c r="E304" s="110"/>
      <c r="G304" s="112"/>
      <c r="K304" s="273"/>
      <c r="L304" s="112"/>
    </row>
    <row r="305" ht="12.75" customHeight="1">
      <c r="D305" s="110"/>
      <c r="E305" s="110"/>
      <c r="G305" s="112"/>
      <c r="K305" s="273"/>
      <c r="L305" s="112"/>
    </row>
    <row r="306" ht="12.75" customHeight="1">
      <c r="D306" s="110"/>
      <c r="E306" s="110"/>
      <c r="G306" s="112"/>
      <c r="K306" s="273"/>
      <c r="L306" s="112"/>
    </row>
    <row r="307" ht="12.75" customHeight="1">
      <c r="D307" s="110"/>
      <c r="E307" s="110"/>
      <c r="G307" s="112"/>
      <c r="K307" s="273"/>
      <c r="L307" s="112"/>
    </row>
    <row r="308" ht="12.75" customHeight="1">
      <c r="D308" s="110"/>
      <c r="E308" s="110"/>
      <c r="G308" s="112"/>
      <c r="K308" s="273"/>
      <c r="L308" s="112"/>
    </row>
    <row r="309" ht="12.75" customHeight="1">
      <c r="D309" s="110"/>
      <c r="E309" s="110"/>
      <c r="G309" s="112"/>
      <c r="K309" s="273"/>
      <c r="L309" s="112"/>
    </row>
    <row r="310" ht="12.75" customHeight="1">
      <c r="D310" s="110"/>
      <c r="E310" s="110"/>
      <c r="G310" s="112"/>
      <c r="K310" s="273"/>
      <c r="L310" s="112"/>
    </row>
    <row r="311" ht="12.75" customHeight="1">
      <c r="D311" s="110"/>
      <c r="E311" s="110"/>
      <c r="G311" s="112"/>
      <c r="K311" s="273"/>
      <c r="L311" s="112"/>
    </row>
    <row r="312" ht="12.75" customHeight="1">
      <c r="D312" s="110"/>
      <c r="E312" s="110"/>
      <c r="G312" s="112"/>
      <c r="K312" s="273"/>
      <c r="L312" s="112"/>
    </row>
    <row r="313" ht="12.75" customHeight="1">
      <c r="D313" s="110"/>
      <c r="E313" s="110"/>
      <c r="G313" s="112"/>
      <c r="K313" s="273"/>
      <c r="L313" s="112"/>
    </row>
    <row r="314" ht="12.75" customHeight="1">
      <c r="D314" s="110"/>
      <c r="E314" s="110"/>
      <c r="G314" s="112"/>
      <c r="K314" s="273"/>
      <c r="L314" s="112"/>
    </row>
    <row r="315" ht="12.75" customHeight="1">
      <c r="D315" s="110"/>
      <c r="E315" s="110"/>
      <c r="G315" s="112"/>
      <c r="K315" s="273"/>
      <c r="L315" s="112"/>
    </row>
    <row r="316" ht="12.75" customHeight="1">
      <c r="D316" s="110"/>
      <c r="E316" s="110"/>
      <c r="G316" s="112"/>
      <c r="K316" s="273"/>
      <c r="L316" s="112"/>
    </row>
    <row r="317" ht="12.75" customHeight="1">
      <c r="D317" s="110"/>
      <c r="E317" s="110"/>
      <c r="G317" s="112"/>
      <c r="K317" s="273"/>
      <c r="L317" s="112"/>
    </row>
    <row r="318" ht="12.75" customHeight="1">
      <c r="D318" s="110"/>
      <c r="E318" s="110"/>
      <c r="G318" s="112"/>
      <c r="K318" s="273"/>
      <c r="L318" s="112"/>
    </row>
    <row r="319" ht="12.75" customHeight="1">
      <c r="D319" s="110"/>
      <c r="E319" s="110"/>
      <c r="G319" s="112"/>
      <c r="K319" s="273"/>
      <c r="L319" s="112"/>
    </row>
    <row r="320" ht="12.75" customHeight="1">
      <c r="D320" s="110"/>
      <c r="E320" s="110"/>
      <c r="G320" s="112"/>
      <c r="K320" s="273"/>
      <c r="L320" s="112"/>
    </row>
    <row r="321" ht="12.75" customHeight="1">
      <c r="D321" s="110"/>
      <c r="E321" s="110"/>
      <c r="G321" s="112"/>
      <c r="K321" s="273"/>
      <c r="L321" s="112"/>
    </row>
    <row r="322" ht="12.75" customHeight="1">
      <c r="D322" s="110"/>
      <c r="E322" s="110"/>
      <c r="G322" s="112"/>
      <c r="K322" s="273"/>
      <c r="L322" s="112"/>
    </row>
    <row r="323" ht="12.75" customHeight="1">
      <c r="D323" s="110"/>
      <c r="E323" s="110"/>
      <c r="G323" s="112"/>
      <c r="K323" s="273"/>
      <c r="L323" s="112"/>
    </row>
    <row r="324" ht="12.75" customHeight="1">
      <c r="D324" s="110"/>
      <c r="E324" s="110"/>
      <c r="G324" s="112"/>
      <c r="K324" s="273"/>
      <c r="L324" s="112"/>
    </row>
    <row r="325" ht="12.75" customHeight="1">
      <c r="D325" s="110"/>
      <c r="E325" s="110"/>
      <c r="G325" s="112"/>
      <c r="K325" s="273"/>
      <c r="L325" s="112"/>
    </row>
    <row r="326" ht="12.75" customHeight="1">
      <c r="D326" s="110"/>
      <c r="E326" s="110"/>
      <c r="G326" s="112"/>
      <c r="K326" s="273"/>
      <c r="L326" s="112"/>
    </row>
    <row r="327" ht="12.75" customHeight="1">
      <c r="D327" s="110"/>
      <c r="E327" s="110"/>
      <c r="G327" s="112"/>
      <c r="K327" s="273"/>
      <c r="L327" s="112"/>
    </row>
    <row r="328" ht="12.75" customHeight="1">
      <c r="D328" s="110"/>
      <c r="E328" s="110"/>
      <c r="G328" s="112"/>
      <c r="K328" s="273"/>
      <c r="L328" s="112"/>
    </row>
    <row r="329" ht="12.75" customHeight="1">
      <c r="D329" s="110"/>
      <c r="E329" s="110"/>
      <c r="G329" s="112"/>
      <c r="K329" s="273"/>
      <c r="L329" s="112"/>
    </row>
    <row r="330" ht="12.75" customHeight="1">
      <c r="D330" s="110"/>
      <c r="E330" s="110"/>
      <c r="G330" s="112"/>
      <c r="K330" s="273"/>
      <c r="L330" s="112"/>
    </row>
    <row r="331" ht="12.75" customHeight="1">
      <c r="D331" s="110"/>
      <c r="E331" s="110"/>
      <c r="G331" s="112"/>
      <c r="K331" s="273"/>
      <c r="L331" s="112"/>
    </row>
    <row r="332" ht="12.75" customHeight="1">
      <c r="D332" s="110"/>
      <c r="E332" s="110"/>
      <c r="G332" s="112"/>
      <c r="K332" s="273"/>
      <c r="L332" s="112"/>
    </row>
    <row r="333" ht="12.75" customHeight="1">
      <c r="D333" s="110"/>
      <c r="E333" s="110"/>
      <c r="G333" s="112"/>
      <c r="K333" s="273"/>
      <c r="L333" s="112"/>
    </row>
    <row r="334" ht="12.75" customHeight="1">
      <c r="D334" s="110"/>
      <c r="E334" s="110"/>
      <c r="G334" s="112"/>
      <c r="K334" s="273"/>
      <c r="L334" s="112"/>
    </row>
    <row r="335" ht="12.75" customHeight="1">
      <c r="D335" s="110"/>
      <c r="E335" s="110"/>
      <c r="G335" s="112"/>
      <c r="K335" s="273"/>
      <c r="L335" s="112"/>
    </row>
    <row r="336" ht="12.75" customHeight="1">
      <c r="D336" s="110"/>
      <c r="E336" s="110"/>
      <c r="G336" s="112"/>
      <c r="K336" s="273"/>
      <c r="L336" s="112"/>
    </row>
    <row r="337" ht="12.75" customHeight="1">
      <c r="D337" s="110"/>
      <c r="E337" s="110"/>
      <c r="G337" s="112"/>
      <c r="K337" s="273"/>
      <c r="L337" s="112"/>
    </row>
    <row r="338" ht="12.75" customHeight="1">
      <c r="D338" s="110"/>
      <c r="E338" s="110"/>
      <c r="G338" s="112"/>
      <c r="K338" s="273"/>
      <c r="L338" s="112"/>
    </row>
    <row r="339" ht="12.75" customHeight="1">
      <c r="D339" s="110"/>
      <c r="E339" s="110"/>
      <c r="G339" s="112"/>
      <c r="K339" s="273"/>
      <c r="L339" s="112"/>
    </row>
    <row r="340" ht="12.75" customHeight="1">
      <c r="D340" s="110"/>
      <c r="E340" s="110"/>
      <c r="G340" s="112"/>
      <c r="K340" s="273"/>
      <c r="L340" s="112"/>
    </row>
    <row r="341" ht="12.75" customHeight="1">
      <c r="D341" s="110"/>
      <c r="E341" s="110"/>
      <c r="G341" s="112"/>
      <c r="K341" s="273"/>
      <c r="L341" s="112"/>
    </row>
    <row r="342" ht="12.75" customHeight="1">
      <c r="D342" s="110"/>
      <c r="E342" s="110"/>
      <c r="G342" s="112"/>
      <c r="K342" s="273"/>
      <c r="L342" s="112"/>
    </row>
    <row r="343" ht="12.75" customHeight="1">
      <c r="D343" s="110"/>
      <c r="E343" s="110"/>
      <c r="G343" s="112"/>
      <c r="K343" s="273"/>
      <c r="L343" s="112"/>
    </row>
    <row r="344" ht="12.75" customHeight="1">
      <c r="D344" s="110"/>
      <c r="E344" s="110"/>
      <c r="G344" s="112"/>
      <c r="K344" s="273"/>
      <c r="L344" s="112"/>
    </row>
    <row r="345" ht="12.75" customHeight="1">
      <c r="D345" s="110"/>
      <c r="E345" s="110"/>
      <c r="G345" s="112"/>
      <c r="K345" s="273"/>
      <c r="L345" s="112"/>
    </row>
    <row r="346" ht="12.75" customHeight="1">
      <c r="D346" s="110"/>
      <c r="E346" s="110"/>
      <c r="G346" s="112"/>
      <c r="K346" s="273"/>
      <c r="L346" s="112"/>
    </row>
    <row r="347" ht="12.75" customHeight="1">
      <c r="D347" s="110"/>
      <c r="E347" s="110"/>
      <c r="G347" s="112"/>
      <c r="K347" s="273"/>
      <c r="L347" s="112"/>
    </row>
    <row r="348" ht="12.75" customHeight="1">
      <c r="D348" s="110"/>
      <c r="E348" s="110"/>
      <c r="G348" s="112"/>
      <c r="K348" s="273"/>
      <c r="L348" s="112"/>
    </row>
    <row r="349" ht="12.75" customHeight="1">
      <c r="D349" s="110"/>
      <c r="E349" s="110"/>
      <c r="G349" s="112"/>
      <c r="K349" s="273"/>
      <c r="L349" s="112"/>
    </row>
    <row r="350" ht="12.75" customHeight="1">
      <c r="D350" s="110"/>
      <c r="E350" s="110"/>
      <c r="G350" s="112"/>
      <c r="K350" s="273"/>
      <c r="L350" s="112"/>
    </row>
    <row r="351" ht="12.75" customHeight="1">
      <c r="D351" s="110"/>
      <c r="E351" s="110"/>
      <c r="G351" s="112"/>
      <c r="K351" s="273"/>
      <c r="L351" s="112"/>
    </row>
    <row r="352" ht="12.75" customHeight="1">
      <c r="D352" s="110"/>
      <c r="E352" s="110"/>
      <c r="G352" s="112"/>
      <c r="K352" s="273"/>
      <c r="L352" s="112"/>
    </row>
    <row r="353" ht="12.75" customHeight="1">
      <c r="D353" s="110"/>
      <c r="E353" s="110"/>
      <c r="G353" s="112"/>
      <c r="K353" s="273"/>
      <c r="L353" s="112"/>
    </row>
    <row r="354" ht="12.75" customHeight="1">
      <c r="D354" s="110"/>
      <c r="E354" s="110"/>
      <c r="G354" s="112"/>
      <c r="K354" s="273"/>
      <c r="L354" s="112"/>
    </row>
    <row r="355" ht="12.75" customHeight="1">
      <c r="D355" s="110"/>
      <c r="E355" s="110"/>
      <c r="G355" s="112"/>
      <c r="K355" s="273"/>
      <c r="L355" s="112"/>
    </row>
    <row r="356" ht="12.75" customHeight="1">
      <c r="D356" s="110"/>
      <c r="E356" s="110"/>
      <c r="G356" s="112"/>
      <c r="K356" s="273"/>
      <c r="L356" s="112"/>
    </row>
    <row r="357" ht="12.75" customHeight="1">
      <c r="D357" s="110"/>
      <c r="E357" s="110"/>
      <c r="G357" s="112"/>
      <c r="K357" s="273"/>
      <c r="L357" s="112"/>
    </row>
    <row r="358" ht="12.75" customHeight="1">
      <c r="D358" s="110"/>
      <c r="E358" s="110"/>
      <c r="G358" s="112"/>
      <c r="K358" s="273"/>
      <c r="L358" s="112"/>
    </row>
    <row r="359" ht="12.75" customHeight="1">
      <c r="D359" s="110"/>
      <c r="E359" s="110"/>
      <c r="G359" s="112"/>
      <c r="K359" s="273"/>
      <c r="L359" s="112"/>
    </row>
    <row r="360" ht="12.75" customHeight="1">
      <c r="D360" s="110"/>
      <c r="E360" s="110"/>
      <c r="G360" s="112"/>
      <c r="K360" s="273"/>
      <c r="L360" s="112"/>
    </row>
    <row r="361" ht="12.75" customHeight="1">
      <c r="D361" s="110"/>
      <c r="E361" s="110"/>
      <c r="G361" s="112"/>
      <c r="K361" s="273"/>
      <c r="L361" s="112"/>
    </row>
    <row r="362" ht="12.75" customHeight="1">
      <c r="D362" s="110"/>
      <c r="E362" s="110"/>
      <c r="G362" s="112"/>
      <c r="K362" s="273"/>
      <c r="L362" s="112"/>
    </row>
    <row r="363" ht="12.75" customHeight="1">
      <c r="D363" s="110"/>
      <c r="E363" s="110"/>
      <c r="G363" s="112"/>
      <c r="K363" s="273"/>
      <c r="L363" s="112"/>
    </row>
    <row r="364" ht="12.75" customHeight="1">
      <c r="D364" s="110"/>
      <c r="E364" s="110"/>
      <c r="G364" s="112"/>
      <c r="K364" s="273"/>
      <c r="L364" s="112"/>
    </row>
    <row r="365" ht="12.75" customHeight="1">
      <c r="D365" s="110"/>
      <c r="E365" s="110"/>
      <c r="G365" s="112"/>
      <c r="K365" s="273"/>
      <c r="L365" s="112"/>
    </row>
    <row r="366" ht="12.75" customHeight="1">
      <c r="D366" s="110"/>
      <c r="E366" s="110"/>
      <c r="G366" s="112"/>
      <c r="K366" s="273"/>
      <c r="L366" s="112"/>
    </row>
    <row r="367" ht="12.75" customHeight="1">
      <c r="D367" s="110"/>
      <c r="E367" s="110"/>
      <c r="G367" s="112"/>
      <c r="K367" s="273"/>
      <c r="L367" s="112"/>
    </row>
    <row r="368" ht="12.75" customHeight="1">
      <c r="D368" s="110"/>
      <c r="E368" s="110"/>
      <c r="G368" s="112"/>
      <c r="K368" s="273"/>
      <c r="L368" s="112"/>
    </row>
    <row r="369" ht="12.75" customHeight="1">
      <c r="D369" s="110"/>
      <c r="E369" s="110"/>
      <c r="G369" s="112"/>
      <c r="K369" s="273"/>
      <c r="L369" s="112"/>
    </row>
    <row r="370" ht="12.75" customHeight="1">
      <c r="D370" s="110"/>
      <c r="E370" s="110"/>
      <c r="G370" s="112"/>
      <c r="K370" s="273"/>
      <c r="L370" s="112"/>
    </row>
    <row r="371" ht="12.75" customHeight="1">
      <c r="D371" s="110"/>
      <c r="E371" s="110"/>
      <c r="G371" s="112"/>
      <c r="K371" s="273"/>
      <c r="L371" s="112"/>
    </row>
    <row r="372" ht="12.75" customHeight="1">
      <c r="D372" s="110"/>
      <c r="E372" s="110"/>
      <c r="G372" s="112"/>
      <c r="K372" s="273"/>
      <c r="L372" s="112"/>
    </row>
    <row r="373" ht="12.75" customHeight="1">
      <c r="D373" s="110"/>
      <c r="E373" s="110"/>
      <c r="G373" s="112"/>
      <c r="K373" s="273"/>
      <c r="L373" s="112"/>
    </row>
    <row r="374" ht="12.75" customHeight="1">
      <c r="D374" s="110"/>
      <c r="E374" s="110"/>
      <c r="G374" s="112"/>
      <c r="K374" s="273"/>
      <c r="L374" s="112"/>
    </row>
    <row r="375" ht="12.75" customHeight="1">
      <c r="D375" s="110"/>
      <c r="E375" s="110"/>
      <c r="G375" s="112"/>
      <c r="K375" s="273"/>
      <c r="L375" s="112"/>
    </row>
    <row r="376" ht="12.75" customHeight="1">
      <c r="D376" s="110"/>
      <c r="E376" s="110"/>
      <c r="G376" s="112"/>
      <c r="K376" s="273"/>
      <c r="L376" s="112"/>
    </row>
    <row r="377" ht="12.75" customHeight="1">
      <c r="D377" s="110"/>
      <c r="E377" s="110"/>
      <c r="G377" s="112"/>
      <c r="K377" s="273"/>
      <c r="L377" s="112"/>
    </row>
    <row r="378" ht="12.75" customHeight="1">
      <c r="D378" s="110"/>
      <c r="E378" s="110"/>
      <c r="G378" s="112"/>
      <c r="K378" s="273"/>
      <c r="L378" s="112"/>
    </row>
    <row r="379" ht="12.75" customHeight="1">
      <c r="D379" s="110"/>
      <c r="E379" s="110"/>
      <c r="G379" s="112"/>
      <c r="K379" s="273"/>
      <c r="L379" s="112"/>
    </row>
    <row r="380" ht="12.75" customHeight="1">
      <c r="D380" s="110"/>
      <c r="E380" s="110"/>
      <c r="G380" s="112"/>
      <c r="K380" s="273"/>
      <c r="L380" s="112"/>
    </row>
    <row r="381" ht="12.75" customHeight="1">
      <c r="D381" s="110"/>
      <c r="E381" s="110"/>
      <c r="G381" s="112"/>
      <c r="K381" s="273"/>
      <c r="L381" s="112"/>
    </row>
    <row r="382" ht="12.75" customHeight="1">
      <c r="D382" s="110"/>
      <c r="E382" s="110"/>
      <c r="G382" s="112"/>
      <c r="K382" s="273"/>
      <c r="L382" s="112"/>
    </row>
    <row r="383" ht="12.75" customHeight="1">
      <c r="D383" s="110"/>
      <c r="E383" s="110"/>
      <c r="G383" s="112"/>
      <c r="K383" s="273"/>
      <c r="L383" s="112"/>
    </row>
    <row r="384" ht="12.75" customHeight="1">
      <c r="D384" s="110"/>
      <c r="E384" s="110"/>
      <c r="G384" s="112"/>
      <c r="K384" s="273"/>
      <c r="L384" s="112"/>
    </row>
    <row r="385" ht="12.75" customHeight="1">
      <c r="D385" s="110"/>
      <c r="E385" s="110"/>
      <c r="G385" s="112"/>
      <c r="K385" s="273"/>
      <c r="L385" s="112"/>
    </row>
    <row r="386" ht="12.75" customHeight="1">
      <c r="D386" s="110"/>
      <c r="E386" s="110"/>
      <c r="G386" s="112"/>
      <c r="K386" s="273"/>
      <c r="L386" s="112"/>
    </row>
    <row r="387" ht="12.75" customHeight="1">
      <c r="D387" s="110"/>
      <c r="E387" s="110"/>
      <c r="G387" s="112"/>
      <c r="K387" s="273"/>
      <c r="L387" s="112"/>
    </row>
    <row r="388" ht="12.75" customHeight="1">
      <c r="D388" s="110"/>
      <c r="E388" s="110"/>
      <c r="G388" s="112"/>
      <c r="K388" s="273"/>
      <c r="L388" s="112"/>
    </row>
    <row r="389" ht="12.75" customHeight="1">
      <c r="D389" s="110"/>
      <c r="E389" s="110"/>
      <c r="G389" s="112"/>
      <c r="K389" s="273"/>
      <c r="L389" s="112"/>
    </row>
    <row r="390" ht="12.75" customHeight="1">
      <c r="D390" s="110"/>
      <c r="E390" s="110"/>
      <c r="G390" s="112"/>
      <c r="K390" s="273"/>
      <c r="L390" s="112"/>
    </row>
    <row r="391" ht="12.75" customHeight="1">
      <c r="D391" s="110"/>
      <c r="E391" s="110"/>
      <c r="G391" s="112"/>
      <c r="K391" s="273"/>
      <c r="L391" s="112"/>
    </row>
    <row r="392" ht="12.75" customHeight="1">
      <c r="D392" s="110"/>
      <c r="E392" s="110"/>
      <c r="G392" s="112"/>
      <c r="K392" s="273"/>
      <c r="L392" s="112"/>
    </row>
    <row r="393" ht="12.75" customHeight="1">
      <c r="D393" s="110"/>
      <c r="E393" s="110"/>
      <c r="G393" s="112"/>
      <c r="K393" s="273"/>
      <c r="L393" s="112"/>
    </row>
    <row r="394" ht="12.75" customHeight="1">
      <c r="D394" s="110"/>
      <c r="E394" s="110"/>
      <c r="G394" s="112"/>
      <c r="K394" s="273"/>
      <c r="L394" s="112"/>
    </row>
    <row r="395" ht="12.75" customHeight="1">
      <c r="D395" s="110"/>
      <c r="E395" s="110"/>
      <c r="G395" s="112"/>
      <c r="K395" s="273"/>
      <c r="L395" s="112"/>
    </row>
    <row r="396" ht="12.75" customHeight="1">
      <c r="D396" s="110"/>
      <c r="E396" s="110"/>
      <c r="G396" s="112"/>
      <c r="K396" s="273"/>
      <c r="L396" s="112"/>
    </row>
    <row r="397" ht="12.75" customHeight="1">
      <c r="D397" s="110"/>
      <c r="E397" s="110"/>
      <c r="G397" s="112"/>
      <c r="K397" s="273"/>
      <c r="L397" s="112"/>
    </row>
    <row r="398" ht="12.75" customHeight="1">
      <c r="D398" s="110"/>
      <c r="E398" s="110"/>
      <c r="G398" s="112"/>
      <c r="K398" s="273"/>
      <c r="L398" s="112"/>
    </row>
    <row r="399" ht="12.75" customHeight="1">
      <c r="D399" s="110"/>
      <c r="E399" s="110"/>
      <c r="G399" s="112"/>
      <c r="K399" s="273"/>
      <c r="L399" s="112"/>
    </row>
    <row r="400" ht="12.75" customHeight="1">
      <c r="D400" s="110"/>
      <c r="E400" s="110"/>
      <c r="G400" s="112"/>
      <c r="K400" s="273"/>
      <c r="L400" s="112"/>
    </row>
    <row r="401" ht="12.75" customHeight="1">
      <c r="D401" s="110"/>
      <c r="E401" s="110"/>
      <c r="G401" s="112"/>
      <c r="K401" s="273"/>
      <c r="L401" s="112"/>
    </row>
    <row r="402" ht="12.75" customHeight="1">
      <c r="D402" s="110"/>
      <c r="E402" s="110"/>
      <c r="G402" s="112"/>
      <c r="K402" s="273"/>
      <c r="L402" s="112"/>
    </row>
    <row r="403" ht="12.75" customHeight="1">
      <c r="D403" s="110"/>
      <c r="E403" s="110"/>
      <c r="G403" s="112"/>
      <c r="K403" s="273"/>
      <c r="L403" s="112"/>
    </row>
    <row r="404" ht="12.75" customHeight="1">
      <c r="D404" s="110"/>
      <c r="E404" s="110"/>
      <c r="G404" s="112"/>
      <c r="K404" s="273"/>
      <c r="L404" s="112"/>
    </row>
    <row r="405" ht="12.75" customHeight="1">
      <c r="D405" s="110"/>
      <c r="E405" s="110"/>
      <c r="G405" s="112"/>
      <c r="K405" s="273"/>
      <c r="L405" s="112"/>
    </row>
    <row r="406" ht="12.75" customHeight="1">
      <c r="D406" s="110"/>
      <c r="E406" s="110"/>
      <c r="G406" s="112"/>
      <c r="K406" s="273"/>
      <c r="L406" s="112"/>
    </row>
    <row r="407" ht="12.75" customHeight="1">
      <c r="D407" s="110"/>
      <c r="E407" s="110"/>
      <c r="G407" s="112"/>
      <c r="K407" s="273"/>
      <c r="L407" s="112"/>
    </row>
    <row r="408" ht="12.75" customHeight="1">
      <c r="D408" s="110"/>
      <c r="E408" s="110"/>
      <c r="G408" s="112"/>
      <c r="K408" s="273"/>
      <c r="L408" s="112"/>
    </row>
    <row r="409" ht="12.75" customHeight="1">
      <c r="D409" s="110"/>
      <c r="E409" s="110"/>
      <c r="G409" s="112"/>
      <c r="K409" s="273"/>
      <c r="L409" s="112"/>
    </row>
    <row r="410" ht="12.75" customHeight="1">
      <c r="D410" s="110"/>
      <c r="E410" s="110"/>
      <c r="G410" s="112"/>
      <c r="K410" s="273"/>
      <c r="L410" s="112"/>
    </row>
    <row r="411" ht="12.75" customHeight="1">
      <c r="D411" s="110"/>
      <c r="E411" s="110"/>
      <c r="G411" s="112"/>
      <c r="K411" s="273"/>
      <c r="L411" s="112"/>
    </row>
    <row r="412" ht="12.75" customHeight="1">
      <c r="D412" s="110"/>
      <c r="E412" s="110"/>
      <c r="G412" s="112"/>
      <c r="K412" s="273"/>
      <c r="L412" s="112"/>
    </row>
    <row r="413" ht="12.75" customHeight="1">
      <c r="D413" s="110"/>
      <c r="E413" s="110"/>
      <c r="G413" s="112"/>
      <c r="K413" s="273"/>
      <c r="L413" s="112"/>
    </row>
    <row r="414" ht="12.75" customHeight="1">
      <c r="D414" s="110"/>
      <c r="E414" s="110"/>
      <c r="G414" s="112"/>
      <c r="K414" s="273"/>
      <c r="L414" s="112"/>
    </row>
    <row r="415" ht="12.75" customHeight="1">
      <c r="D415" s="110"/>
      <c r="E415" s="110"/>
      <c r="G415" s="112"/>
      <c r="K415" s="273"/>
      <c r="L415" s="112"/>
    </row>
    <row r="416" ht="12.75" customHeight="1">
      <c r="D416" s="110"/>
      <c r="E416" s="110"/>
      <c r="G416" s="112"/>
      <c r="K416" s="273"/>
      <c r="L416" s="112"/>
    </row>
    <row r="417" ht="12.75" customHeight="1">
      <c r="D417" s="110"/>
      <c r="E417" s="110"/>
      <c r="G417" s="112"/>
      <c r="K417" s="273"/>
      <c r="L417" s="112"/>
    </row>
    <row r="418" ht="12.75" customHeight="1">
      <c r="D418" s="110"/>
      <c r="E418" s="110"/>
      <c r="G418" s="112"/>
      <c r="K418" s="273"/>
      <c r="L418" s="112"/>
    </row>
    <row r="419" ht="12.75" customHeight="1">
      <c r="D419" s="110"/>
      <c r="E419" s="110"/>
      <c r="G419" s="112"/>
      <c r="K419" s="273"/>
      <c r="L419" s="112"/>
    </row>
    <row r="420" ht="12.75" customHeight="1">
      <c r="D420" s="110"/>
      <c r="E420" s="110"/>
      <c r="G420" s="112"/>
      <c r="K420" s="273"/>
      <c r="L420" s="112"/>
    </row>
    <row r="421" ht="12.75" customHeight="1">
      <c r="D421" s="110"/>
      <c r="E421" s="110"/>
      <c r="G421" s="112"/>
      <c r="K421" s="273"/>
      <c r="L421" s="112"/>
    </row>
    <row r="422" ht="12.75" customHeight="1">
      <c r="D422" s="110"/>
      <c r="E422" s="110"/>
      <c r="G422" s="112"/>
      <c r="K422" s="273"/>
      <c r="L422" s="112"/>
    </row>
    <row r="423" ht="12.75" customHeight="1">
      <c r="D423" s="110"/>
      <c r="E423" s="110"/>
      <c r="G423" s="112"/>
      <c r="K423" s="273"/>
      <c r="L423" s="112"/>
    </row>
    <row r="424" ht="12.75" customHeight="1">
      <c r="D424" s="110"/>
      <c r="E424" s="110"/>
      <c r="G424" s="112"/>
      <c r="K424" s="273"/>
      <c r="L424" s="112"/>
    </row>
    <row r="425" ht="12.75" customHeight="1">
      <c r="D425" s="110"/>
      <c r="E425" s="110"/>
      <c r="G425" s="112"/>
      <c r="K425" s="273"/>
      <c r="L425" s="112"/>
    </row>
    <row r="426" ht="12.75" customHeight="1">
      <c r="D426" s="110"/>
      <c r="E426" s="110"/>
      <c r="G426" s="112"/>
      <c r="K426" s="273"/>
      <c r="L426" s="112"/>
    </row>
    <row r="427" ht="12.75" customHeight="1">
      <c r="D427" s="110"/>
      <c r="E427" s="110"/>
      <c r="G427" s="112"/>
      <c r="K427" s="273"/>
      <c r="L427" s="112"/>
    </row>
    <row r="428" ht="12.75" customHeight="1">
      <c r="D428" s="110"/>
      <c r="E428" s="110"/>
      <c r="G428" s="112"/>
      <c r="K428" s="273"/>
      <c r="L428" s="112"/>
    </row>
    <row r="429" ht="12.75" customHeight="1">
      <c r="D429" s="110"/>
      <c r="E429" s="110"/>
      <c r="G429" s="112"/>
      <c r="K429" s="273"/>
      <c r="L429" s="112"/>
    </row>
    <row r="430" ht="12.75" customHeight="1">
      <c r="D430" s="110"/>
      <c r="E430" s="110"/>
      <c r="G430" s="112"/>
      <c r="K430" s="273"/>
      <c r="L430" s="112"/>
    </row>
    <row r="431" ht="12.75" customHeight="1">
      <c r="D431" s="110"/>
      <c r="E431" s="110"/>
      <c r="G431" s="112"/>
      <c r="K431" s="273"/>
      <c r="L431" s="112"/>
    </row>
    <row r="432" ht="12.75" customHeight="1">
      <c r="D432" s="110"/>
      <c r="E432" s="110"/>
      <c r="G432" s="112"/>
      <c r="K432" s="273"/>
      <c r="L432" s="112"/>
    </row>
    <row r="433" ht="12.75" customHeight="1">
      <c r="D433" s="110"/>
      <c r="E433" s="110"/>
      <c r="G433" s="112"/>
      <c r="K433" s="273"/>
      <c r="L433" s="112"/>
    </row>
    <row r="434" ht="12.75" customHeight="1">
      <c r="D434" s="110"/>
      <c r="E434" s="110"/>
      <c r="G434" s="112"/>
      <c r="K434" s="273"/>
      <c r="L434" s="112"/>
    </row>
    <row r="435" ht="12.75" customHeight="1">
      <c r="D435" s="110"/>
      <c r="E435" s="110"/>
      <c r="G435" s="112"/>
      <c r="K435" s="273"/>
      <c r="L435" s="112"/>
    </row>
    <row r="436" ht="12.75" customHeight="1">
      <c r="D436" s="110"/>
      <c r="E436" s="110"/>
      <c r="G436" s="112"/>
      <c r="K436" s="273"/>
      <c r="L436" s="112"/>
    </row>
    <row r="437" ht="12.75" customHeight="1">
      <c r="D437" s="110"/>
      <c r="E437" s="110"/>
      <c r="G437" s="112"/>
      <c r="K437" s="273"/>
      <c r="L437" s="112"/>
    </row>
    <row r="438" ht="12.75" customHeight="1">
      <c r="D438" s="110"/>
      <c r="E438" s="110"/>
      <c r="G438" s="112"/>
      <c r="K438" s="273"/>
      <c r="L438" s="112"/>
    </row>
    <row r="439" ht="12.75" customHeight="1">
      <c r="D439" s="110"/>
      <c r="E439" s="110"/>
      <c r="G439" s="112"/>
      <c r="K439" s="273"/>
      <c r="L439" s="112"/>
    </row>
    <row r="440" ht="12.75" customHeight="1">
      <c r="D440" s="110"/>
      <c r="E440" s="110"/>
      <c r="G440" s="112"/>
      <c r="K440" s="273"/>
      <c r="L440" s="112"/>
    </row>
    <row r="441" ht="12.75" customHeight="1">
      <c r="D441" s="110"/>
      <c r="E441" s="110"/>
      <c r="G441" s="112"/>
      <c r="K441" s="273"/>
      <c r="L441" s="112"/>
    </row>
    <row r="442" ht="12.75" customHeight="1">
      <c r="D442" s="110"/>
      <c r="E442" s="110"/>
      <c r="G442" s="112"/>
      <c r="K442" s="273"/>
      <c r="L442" s="112"/>
    </row>
    <row r="443" ht="12.75" customHeight="1">
      <c r="D443" s="110"/>
      <c r="E443" s="110"/>
      <c r="G443" s="112"/>
      <c r="K443" s="273"/>
      <c r="L443" s="112"/>
    </row>
    <row r="444" ht="12.75" customHeight="1">
      <c r="D444" s="110"/>
      <c r="E444" s="110"/>
      <c r="G444" s="112"/>
      <c r="K444" s="273"/>
      <c r="L444" s="112"/>
    </row>
    <row r="445" ht="12.75" customHeight="1">
      <c r="D445" s="110"/>
      <c r="E445" s="110"/>
      <c r="G445" s="112"/>
      <c r="K445" s="273"/>
      <c r="L445" s="112"/>
    </row>
    <row r="446" ht="12.75" customHeight="1">
      <c r="D446" s="110"/>
      <c r="E446" s="110"/>
      <c r="G446" s="112"/>
      <c r="K446" s="273"/>
      <c r="L446" s="112"/>
    </row>
    <row r="447" ht="12.75" customHeight="1">
      <c r="D447" s="110"/>
      <c r="E447" s="110"/>
      <c r="G447" s="112"/>
      <c r="K447" s="273"/>
      <c r="L447" s="112"/>
    </row>
    <row r="448" ht="12.75" customHeight="1">
      <c r="D448" s="110"/>
      <c r="E448" s="110"/>
      <c r="G448" s="112"/>
      <c r="K448" s="273"/>
      <c r="L448" s="112"/>
    </row>
    <row r="449" ht="12.75" customHeight="1">
      <c r="D449" s="110"/>
      <c r="E449" s="110"/>
      <c r="G449" s="112"/>
      <c r="K449" s="273"/>
      <c r="L449" s="112"/>
    </row>
    <row r="450" ht="12.75" customHeight="1">
      <c r="D450" s="110"/>
      <c r="E450" s="110"/>
      <c r="G450" s="112"/>
      <c r="K450" s="273"/>
      <c r="L450" s="112"/>
    </row>
    <row r="451" ht="12.75" customHeight="1">
      <c r="D451" s="110"/>
      <c r="E451" s="110"/>
      <c r="G451" s="112"/>
      <c r="K451" s="273"/>
      <c r="L451" s="112"/>
    </row>
    <row r="452" ht="12.75" customHeight="1">
      <c r="D452" s="110"/>
      <c r="E452" s="110"/>
      <c r="G452" s="112"/>
      <c r="K452" s="273"/>
      <c r="L452" s="112"/>
    </row>
    <row r="453" ht="12.75" customHeight="1">
      <c r="D453" s="110"/>
      <c r="E453" s="110"/>
      <c r="G453" s="112"/>
      <c r="K453" s="273"/>
      <c r="L453" s="112"/>
    </row>
    <row r="454" ht="12.75" customHeight="1">
      <c r="D454" s="110"/>
      <c r="E454" s="110"/>
      <c r="G454" s="112"/>
      <c r="K454" s="273"/>
      <c r="L454" s="112"/>
    </row>
    <row r="455" ht="12.75" customHeight="1">
      <c r="D455" s="110"/>
      <c r="E455" s="110"/>
      <c r="G455" s="112"/>
      <c r="K455" s="273"/>
      <c r="L455" s="112"/>
    </row>
    <row r="456" ht="12.75" customHeight="1">
      <c r="D456" s="110"/>
      <c r="E456" s="110"/>
      <c r="G456" s="112"/>
      <c r="K456" s="273"/>
      <c r="L456" s="112"/>
    </row>
    <row r="457" ht="12.75" customHeight="1">
      <c r="D457" s="110"/>
      <c r="E457" s="110"/>
      <c r="G457" s="112"/>
      <c r="K457" s="273"/>
      <c r="L457" s="112"/>
    </row>
    <row r="458" ht="12.75" customHeight="1">
      <c r="D458" s="110"/>
      <c r="E458" s="110"/>
      <c r="G458" s="112"/>
      <c r="K458" s="273"/>
      <c r="L458" s="112"/>
    </row>
    <row r="459" ht="12.75" customHeight="1">
      <c r="D459" s="110"/>
      <c r="E459" s="110"/>
      <c r="G459" s="112"/>
      <c r="K459" s="273"/>
      <c r="L459" s="112"/>
    </row>
    <row r="460" ht="12.75" customHeight="1">
      <c r="D460" s="110"/>
      <c r="E460" s="110"/>
      <c r="G460" s="112"/>
      <c r="K460" s="273"/>
      <c r="L460" s="112"/>
    </row>
    <row r="461" ht="12.75" customHeight="1">
      <c r="D461" s="110"/>
      <c r="E461" s="110"/>
      <c r="G461" s="112"/>
      <c r="K461" s="273"/>
      <c r="L461" s="112"/>
    </row>
    <row r="462" ht="12.75" customHeight="1">
      <c r="D462" s="110"/>
      <c r="E462" s="110"/>
      <c r="G462" s="112"/>
      <c r="K462" s="273"/>
      <c r="L462" s="112"/>
    </row>
    <row r="463" ht="12.75" customHeight="1">
      <c r="D463" s="110"/>
      <c r="E463" s="110"/>
      <c r="G463" s="112"/>
      <c r="K463" s="273"/>
      <c r="L463" s="112"/>
    </row>
    <row r="464" ht="12.75" customHeight="1">
      <c r="D464" s="110"/>
      <c r="E464" s="110"/>
      <c r="G464" s="112"/>
      <c r="K464" s="273"/>
      <c r="L464" s="112"/>
    </row>
    <row r="465" ht="12.75" customHeight="1">
      <c r="D465" s="110"/>
      <c r="E465" s="110"/>
      <c r="G465" s="112"/>
      <c r="K465" s="273"/>
      <c r="L465" s="112"/>
    </row>
    <row r="466" ht="12.75" customHeight="1">
      <c r="D466" s="110"/>
      <c r="E466" s="110"/>
      <c r="G466" s="112"/>
      <c r="K466" s="273"/>
      <c r="L466" s="112"/>
    </row>
    <row r="467" ht="12.75" customHeight="1">
      <c r="D467" s="110"/>
      <c r="E467" s="110"/>
      <c r="G467" s="112"/>
      <c r="K467" s="273"/>
      <c r="L467" s="112"/>
    </row>
    <row r="468" ht="12.75" customHeight="1">
      <c r="D468" s="110"/>
      <c r="E468" s="110"/>
      <c r="G468" s="112"/>
      <c r="K468" s="273"/>
      <c r="L468" s="112"/>
    </row>
    <row r="469" ht="12.75" customHeight="1">
      <c r="D469" s="110"/>
      <c r="E469" s="110"/>
      <c r="G469" s="112"/>
      <c r="K469" s="273"/>
      <c r="L469" s="112"/>
    </row>
    <row r="470" ht="12.75" customHeight="1">
      <c r="D470" s="110"/>
      <c r="E470" s="110"/>
      <c r="G470" s="112"/>
      <c r="K470" s="273"/>
      <c r="L470" s="112"/>
    </row>
    <row r="471" ht="12.75" customHeight="1">
      <c r="D471" s="110"/>
      <c r="E471" s="110"/>
      <c r="G471" s="112"/>
      <c r="K471" s="273"/>
      <c r="L471" s="112"/>
    </row>
    <row r="472" ht="12.75" customHeight="1">
      <c r="D472" s="110"/>
      <c r="E472" s="110"/>
      <c r="G472" s="112"/>
      <c r="K472" s="273"/>
      <c r="L472" s="112"/>
    </row>
    <row r="473" ht="12.75" customHeight="1">
      <c r="D473" s="110"/>
      <c r="E473" s="110"/>
      <c r="G473" s="112"/>
      <c r="K473" s="273"/>
      <c r="L473" s="112"/>
    </row>
    <row r="474" ht="12.75" customHeight="1">
      <c r="D474" s="110"/>
      <c r="E474" s="110"/>
      <c r="G474" s="112"/>
      <c r="K474" s="273"/>
      <c r="L474" s="112"/>
    </row>
    <row r="475" ht="12.75" customHeight="1">
      <c r="D475" s="110"/>
      <c r="E475" s="110"/>
      <c r="G475" s="112"/>
      <c r="K475" s="273"/>
      <c r="L475" s="112"/>
    </row>
    <row r="476" ht="12.75" customHeight="1">
      <c r="D476" s="110"/>
      <c r="E476" s="110"/>
      <c r="G476" s="112"/>
      <c r="K476" s="273"/>
      <c r="L476" s="112"/>
    </row>
    <row r="477" ht="12.75" customHeight="1">
      <c r="D477" s="110"/>
      <c r="E477" s="110"/>
      <c r="G477" s="112"/>
      <c r="K477" s="273"/>
      <c r="L477" s="112"/>
    </row>
    <row r="478" ht="12.75" customHeight="1">
      <c r="D478" s="110"/>
      <c r="E478" s="110"/>
      <c r="G478" s="112"/>
      <c r="K478" s="273"/>
      <c r="L478" s="112"/>
    </row>
    <row r="479" ht="12.75" customHeight="1">
      <c r="D479" s="110"/>
      <c r="E479" s="110"/>
      <c r="G479" s="112"/>
      <c r="K479" s="273"/>
      <c r="L479" s="112"/>
    </row>
    <row r="480" ht="12.75" customHeight="1">
      <c r="D480" s="110"/>
      <c r="E480" s="110"/>
      <c r="G480" s="112"/>
      <c r="K480" s="273"/>
      <c r="L480" s="112"/>
    </row>
    <row r="481" ht="12.75" customHeight="1">
      <c r="D481" s="110"/>
      <c r="E481" s="110"/>
      <c r="G481" s="112"/>
      <c r="K481" s="273"/>
      <c r="L481" s="112"/>
    </row>
    <row r="482" ht="12.75" customHeight="1">
      <c r="D482" s="110"/>
      <c r="E482" s="110"/>
      <c r="G482" s="112"/>
      <c r="K482" s="273"/>
      <c r="L482" s="112"/>
    </row>
    <row r="483" ht="12.75" customHeight="1">
      <c r="D483" s="110"/>
      <c r="E483" s="110"/>
      <c r="G483" s="112"/>
      <c r="K483" s="273"/>
      <c r="L483" s="112"/>
    </row>
    <row r="484" ht="12.75" customHeight="1">
      <c r="D484" s="110"/>
      <c r="E484" s="110"/>
      <c r="G484" s="112"/>
      <c r="K484" s="273"/>
      <c r="L484" s="112"/>
    </row>
    <row r="485" ht="12.75" customHeight="1">
      <c r="D485" s="110"/>
      <c r="E485" s="110"/>
      <c r="G485" s="112"/>
      <c r="K485" s="273"/>
      <c r="L485" s="112"/>
    </row>
    <row r="486" ht="12.75" customHeight="1">
      <c r="D486" s="110"/>
      <c r="E486" s="110"/>
      <c r="G486" s="112"/>
      <c r="K486" s="273"/>
      <c r="L486" s="112"/>
    </row>
    <row r="487" ht="12.75" customHeight="1">
      <c r="D487" s="110"/>
      <c r="E487" s="110"/>
      <c r="G487" s="112"/>
      <c r="K487" s="273"/>
      <c r="L487" s="112"/>
    </row>
    <row r="488" ht="12.75" customHeight="1">
      <c r="D488" s="110"/>
      <c r="E488" s="110"/>
      <c r="G488" s="112"/>
      <c r="K488" s="273"/>
      <c r="L488" s="112"/>
    </row>
    <row r="489" ht="12.75" customHeight="1">
      <c r="D489" s="110"/>
      <c r="E489" s="110"/>
      <c r="G489" s="112"/>
      <c r="K489" s="273"/>
      <c r="L489" s="112"/>
    </row>
    <row r="490" ht="12.75" customHeight="1">
      <c r="D490" s="110"/>
      <c r="E490" s="110"/>
      <c r="G490" s="112"/>
      <c r="K490" s="273"/>
      <c r="L490" s="112"/>
    </row>
    <row r="491" ht="12.75" customHeight="1">
      <c r="D491" s="110"/>
      <c r="E491" s="110"/>
      <c r="G491" s="112"/>
      <c r="K491" s="273"/>
      <c r="L491" s="112"/>
    </row>
    <row r="492" ht="12.75" customHeight="1">
      <c r="D492" s="110"/>
      <c r="E492" s="110"/>
      <c r="G492" s="112"/>
      <c r="K492" s="273"/>
      <c r="L492" s="112"/>
    </row>
    <row r="493" ht="12.75" customHeight="1">
      <c r="D493" s="110"/>
      <c r="E493" s="110"/>
      <c r="G493" s="112"/>
      <c r="K493" s="273"/>
      <c r="L493" s="112"/>
    </row>
    <row r="494" ht="12.75" customHeight="1">
      <c r="D494" s="110"/>
      <c r="E494" s="110"/>
      <c r="G494" s="112"/>
      <c r="K494" s="273"/>
      <c r="L494" s="112"/>
    </row>
    <row r="495" ht="12.75" customHeight="1">
      <c r="D495" s="110"/>
      <c r="E495" s="110"/>
      <c r="G495" s="112"/>
      <c r="K495" s="273"/>
      <c r="L495" s="112"/>
    </row>
    <row r="496" ht="12.75" customHeight="1">
      <c r="D496" s="110"/>
      <c r="E496" s="110"/>
      <c r="G496" s="112"/>
      <c r="K496" s="273"/>
      <c r="L496" s="112"/>
    </row>
    <row r="497" ht="12.75" customHeight="1">
      <c r="D497" s="110"/>
      <c r="E497" s="110"/>
      <c r="G497" s="112"/>
      <c r="K497" s="273"/>
      <c r="L497" s="112"/>
    </row>
    <row r="498" ht="12.75" customHeight="1">
      <c r="D498" s="110"/>
      <c r="E498" s="110"/>
      <c r="G498" s="112"/>
      <c r="K498" s="273"/>
      <c r="L498" s="112"/>
    </row>
    <row r="499" ht="12.75" customHeight="1">
      <c r="D499" s="110"/>
      <c r="E499" s="110"/>
      <c r="G499" s="112"/>
      <c r="K499" s="273"/>
      <c r="L499" s="112"/>
    </row>
    <row r="500" ht="12.75" customHeight="1">
      <c r="D500" s="110"/>
      <c r="E500" s="110"/>
      <c r="G500" s="112"/>
      <c r="K500" s="273"/>
      <c r="L500" s="112"/>
    </row>
    <row r="501" ht="12.75" customHeight="1">
      <c r="D501" s="110"/>
      <c r="E501" s="110"/>
      <c r="G501" s="112"/>
      <c r="K501" s="273"/>
      <c r="L501" s="112"/>
    </row>
    <row r="502" ht="12.75" customHeight="1">
      <c r="D502" s="110"/>
      <c r="E502" s="110"/>
      <c r="G502" s="112"/>
      <c r="K502" s="273"/>
      <c r="L502" s="112"/>
    </row>
    <row r="503" ht="12.75" customHeight="1">
      <c r="D503" s="110"/>
      <c r="E503" s="110"/>
      <c r="G503" s="112"/>
      <c r="K503" s="273"/>
      <c r="L503" s="112"/>
    </row>
    <row r="504" ht="12.75" customHeight="1">
      <c r="D504" s="110"/>
      <c r="E504" s="110"/>
      <c r="G504" s="112"/>
      <c r="K504" s="273"/>
      <c r="L504" s="112"/>
    </row>
    <row r="505" ht="12.75" customHeight="1">
      <c r="D505" s="110"/>
      <c r="E505" s="110"/>
      <c r="G505" s="112"/>
      <c r="K505" s="273"/>
      <c r="L505" s="112"/>
    </row>
    <row r="506" ht="12.75" customHeight="1">
      <c r="D506" s="110"/>
      <c r="E506" s="110"/>
      <c r="G506" s="112"/>
      <c r="K506" s="273"/>
      <c r="L506" s="112"/>
    </row>
    <row r="507" ht="12.75" customHeight="1">
      <c r="D507" s="110"/>
      <c r="E507" s="110"/>
      <c r="G507" s="112"/>
      <c r="K507" s="273"/>
      <c r="L507" s="112"/>
    </row>
    <row r="508" ht="12.75" customHeight="1">
      <c r="D508" s="110"/>
      <c r="E508" s="110"/>
      <c r="G508" s="112"/>
      <c r="K508" s="273"/>
      <c r="L508" s="112"/>
    </row>
    <row r="509" ht="12.75" customHeight="1">
      <c r="D509" s="110"/>
      <c r="E509" s="110"/>
      <c r="G509" s="112"/>
      <c r="K509" s="273"/>
      <c r="L509" s="112"/>
    </row>
    <row r="510" ht="12.75" customHeight="1">
      <c r="D510" s="110"/>
      <c r="E510" s="110"/>
      <c r="G510" s="112"/>
      <c r="K510" s="273"/>
      <c r="L510" s="112"/>
    </row>
    <row r="511" ht="12.75" customHeight="1">
      <c r="D511" s="110"/>
      <c r="E511" s="110"/>
      <c r="G511" s="112"/>
      <c r="K511" s="273"/>
      <c r="L511" s="112"/>
    </row>
    <row r="512" ht="12.75" customHeight="1">
      <c r="D512" s="110"/>
      <c r="E512" s="110"/>
      <c r="G512" s="112"/>
      <c r="K512" s="273"/>
      <c r="L512" s="112"/>
    </row>
    <row r="513" ht="12.75" customHeight="1">
      <c r="D513" s="110"/>
      <c r="E513" s="110"/>
      <c r="G513" s="112"/>
      <c r="K513" s="273"/>
      <c r="L513" s="112"/>
    </row>
    <row r="514" ht="12.75" customHeight="1">
      <c r="D514" s="110"/>
      <c r="E514" s="110"/>
      <c r="G514" s="112"/>
      <c r="K514" s="273"/>
      <c r="L514" s="112"/>
    </row>
    <row r="515" ht="12.75" customHeight="1">
      <c r="D515" s="110"/>
      <c r="E515" s="110"/>
      <c r="G515" s="112"/>
      <c r="K515" s="273"/>
      <c r="L515" s="112"/>
    </row>
    <row r="516" ht="12.75" customHeight="1">
      <c r="D516" s="110"/>
      <c r="E516" s="110"/>
      <c r="G516" s="112"/>
      <c r="K516" s="273"/>
      <c r="L516" s="112"/>
    </row>
    <row r="517" ht="12.75" customHeight="1">
      <c r="D517" s="110"/>
      <c r="E517" s="110"/>
      <c r="G517" s="112"/>
      <c r="K517" s="273"/>
      <c r="L517" s="112"/>
    </row>
    <row r="518" ht="12.75" customHeight="1">
      <c r="D518" s="110"/>
      <c r="E518" s="110"/>
      <c r="G518" s="112"/>
      <c r="K518" s="273"/>
      <c r="L518" s="112"/>
    </row>
    <row r="519" ht="12.75" customHeight="1">
      <c r="D519" s="110"/>
      <c r="E519" s="110"/>
      <c r="G519" s="112"/>
      <c r="K519" s="273"/>
      <c r="L519" s="112"/>
    </row>
    <row r="520" ht="12.75" customHeight="1">
      <c r="D520" s="110"/>
      <c r="E520" s="110"/>
      <c r="G520" s="112"/>
      <c r="K520" s="273"/>
      <c r="L520" s="112"/>
    </row>
    <row r="521" ht="12.75" customHeight="1">
      <c r="D521" s="110"/>
      <c r="E521" s="110"/>
      <c r="G521" s="112"/>
      <c r="K521" s="273"/>
      <c r="L521" s="112"/>
    </row>
    <row r="522" ht="12.75" customHeight="1">
      <c r="D522" s="110"/>
      <c r="E522" s="110"/>
      <c r="G522" s="112"/>
      <c r="K522" s="273"/>
      <c r="L522" s="112"/>
    </row>
    <row r="523" ht="12.75" customHeight="1">
      <c r="D523" s="110"/>
      <c r="E523" s="110"/>
      <c r="G523" s="112"/>
      <c r="K523" s="273"/>
      <c r="L523" s="112"/>
    </row>
    <row r="524" ht="12.75" customHeight="1">
      <c r="D524" s="110"/>
      <c r="E524" s="110"/>
      <c r="G524" s="112"/>
      <c r="K524" s="273"/>
      <c r="L524" s="112"/>
    </row>
    <row r="525" ht="12.75" customHeight="1">
      <c r="D525" s="110"/>
      <c r="E525" s="110"/>
      <c r="G525" s="112"/>
      <c r="K525" s="273"/>
      <c r="L525" s="112"/>
    </row>
    <row r="526" ht="12.75" customHeight="1">
      <c r="D526" s="110"/>
      <c r="E526" s="110"/>
      <c r="G526" s="112"/>
      <c r="K526" s="273"/>
      <c r="L526" s="112"/>
    </row>
    <row r="527" ht="12.75" customHeight="1">
      <c r="D527" s="110"/>
      <c r="E527" s="110"/>
      <c r="G527" s="112"/>
      <c r="K527" s="273"/>
      <c r="L527" s="112"/>
    </row>
    <row r="528" ht="12.75" customHeight="1">
      <c r="D528" s="110"/>
      <c r="E528" s="110"/>
      <c r="G528" s="112"/>
      <c r="K528" s="273"/>
      <c r="L528" s="112"/>
    </row>
    <row r="529" ht="12.75" customHeight="1">
      <c r="D529" s="110"/>
      <c r="E529" s="110"/>
      <c r="G529" s="112"/>
      <c r="K529" s="273"/>
      <c r="L529" s="112"/>
    </row>
    <row r="530" ht="12.75" customHeight="1">
      <c r="D530" s="110"/>
      <c r="E530" s="110"/>
      <c r="G530" s="112"/>
      <c r="K530" s="273"/>
      <c r="L530" s="112"/>
    </row>
    <row r="531" ht="12.75" customHeight="1">
      <c r="D531" s="110"/>
      <c r="E531" s="110"/>
      <c r="G531" s="112"/>
      <c r="K531" s="273"/>
      <c r="L531" s="112"/>
    </row>
    <row r="532" ht="12.75" customHeight="1">
      <c r="D532" s="110"/>
      <c r="E532" s="110"/>
      <c r="G532" s="112"/>
      <c r="K532" s="273"/>
      <c r="L532" s="112"/>
    </row>
    <row r="533" ht="12.75" customHeight="1">
      <c r="D533" s="110"/>
      <c r="E533" s="110"/>
      <c r="G533" s="112"/>
      <c r="K533" s="273"/>
      <c r="L533" s="112"/>
    </row>
    <row r="534" ht="12.75" customHeight="1">
      <c r="D534" s="110"/>
      <c r="E534" s="110"/>
      <c r="G534" s="112"/>
      <c r="K534" s="273"/>
      <c r="L534" s="112"/>
    </row>
    <row r="535" ht="12.75" customHeight="1">
      <c r="D535" s="110"/>
      <c r="E535" s="110"/>
      <c r="G535" s="112"/>
      <c r="K535" s="273"/>
      <c r="L535" s="112"/>
    </row>
    <row r="536" ht="12.75" customHeight="1">
      <c r="D536" s="110"/>
      <c r="E536" s="110"/>
      <c r="G536" s="112"/>
      <c r="K536" s="273"/>
      <c r="L536" s="112"/>
    </row>
    <row r="537" ht="12.75" customHeight="1">
      <c r="D537" s="110"/>
      <c r="E537" s="110"/>
      <c r="G537" s="112"/>
      <c r="K537" s="273"/>
      <c r="L537" s="112"/>
    </row>
    <row r="538" ht="12.75" customHeight="1">
      <c r="D538" s="110"/>
      <c r="E538" s="110"/>
      <c r="G538" s="112"/>
      <c r="K538" s="273"/>
      <c r="L538" s="112"/>
    </row>
    <row r="539" ht="12.75" customHeight="1">
      <c r="D539" s="110"/>
      <c r="E539" s="110"/>
      <c r="G539" s="112"/>
      <c r="K539" s="273"/>
      <c r="L539" s="112"/>
    </row>
    <row r="540" ht="12.75" customHeight="1">
      <c r="D540" s="110"/>
      <c r="E540" s="110"/>
      <c r="G540" s="112"/>
      <c r="K540" s="273"/>
      <c r="L540" s="112"/>
    </row>
    <row r="541" ht="12.75" customHeight="1">
      <c r="D541" s="110"/>
      <c r="E541" s="110"/>
      <c r="G541" s="112"/>
      <c r="K541" s="273"/>
      <c r="L541" s="112"/>
    </row>
    <row r="542" ht="12.75" customHeight="1">
      <c r="D542" s="110"/>
      <c r="E542" s="110"/>
      <c r="G542" s="112"/>
      <c r="K542" s="273"/>
      <c r="L542" s="112"/>
    </row>
    <row r="543" ht="12.75" customHeight="1">
      <c r="D543" s="110"/>
      <c r="E543" s="110"/>
      <c r="G543" s="112"/>
      <c r="K543" s="273"/>
      <c r="L543" s="112"/>
    </row>
    <row r="544" ht="12.75" customHeight="1">
      <c r="D544" s="110"/>
      <c r="E544" s="110"/>
      <c r="G544" s="112"/>
      <c r="K544" s="273"/>
      <c r="L544" s="112"/>
    </row>
    <row r="545" ht="12.75" customHeight="1">
      <c r="D545" s="110"/>
      <c r="E545" s="110"/>
      <c r="G545" s="112"/>
      <c r="K545" s="273"/>
      <c r="L545" s="112"/>
    </row>
    <row r="546" ht="12.75" customHeight="1">
      <c r="D546" s="110"/>
      <c r="E546" s="110"/>
      <c r="G546" s="112"/>
      <c r="K546" s="273"/>
      <c r="L546" s="112"/>
    </row>
    <row r="547" ht="12.75" customHeight="1">
      <c r="D547" s="110"/>
      <c r="E547" s="110"/>
      <c r="G547" s="112"/>
      <c r="K547" s="273"/>
      <c r="L547" s="112"/>
    </row>
    <row r="548" ht="12.75" customHeight="1">
      <c r="D548" s="110"/>
      <c r="E548" s="110"/>
      <c r="G548" s="112"/>
      <c r="K548" s="273"/>
      <c r="L548" s="112"/>
    </row>
    <row r="549" ht="12.75" customHeight="1">
      <c r="D549" s="110"/>
      <c r="E549" s="110"/>
      <c r="G549" s="112"/>
      <c r="K549" s="273"/>
      <c r="L549" s="112"/>
    </row>
    <row r="550" ht="12.75" customHeight="1">
      <c r="D550" s="110"/>
      <c r="E550" s="110"/>
      <c r="G550" s="112"/>
      <c r="K550" s="273"/>
      <c r="L550" s="112"/>
    </row>
    <row r="551" ht="12.75" customHeight="1">
      <c r="D551" s="110"/>
      <c r="E551" s="110"/>
      <c r="G551" s="112"/>
      <c r="K551" s="273"/>
      <c r="L551" s="112"/>
    </row>
    <row r="552" ht="12.75" customHeight="1">
      <c r="D552" s="110"/>
      <c r="E552" s="110"/>
      <c r="G552" s="112"/>
      <c r="K552" s="273"/>
      <c r="L552" s="112"/>
    </row>
    <row r="553" ht="12.75" customHeight="1">
      <c r="D553" s="110"/>
      <c r="E553" s="110"/>
      <c r="G553" s="112"/>
      <c r="K553" s="273"/>
      <c r="L553" s="112"/>
    </row>
    <row r="554" ht="12.75" customHeight="1">
      <c r="D554" s="110"/>
      <c r="E554" s="110"/>
      <c r="G554" s="112"/>
      <c r="K554" s="273"/>
      <c r="L554" s="112"/>
    </row>
    <row r="555" ht="12.75" customHeight="1">
      <c r="D555" s="110"/>
      <c r="E555" s="110"/>
      <c r="G555" s="112"/>
      <c r="K555" s="273"/>
      <c r="L555" s="112"/>
    </row>
    <row r="556" ht="12.75" customHeight="1">
      <c r="D556" s="110"/>
      <c r="E556" s="110"/>
      <c r="G556" s="112"/>
      <c r="K556" s="273"/>
      <c r="L556" s="112"/>
    </row>
    <row r="557" ht="12.75" customHeight="1">
      <c r="D557" s="110"/>
      <c r="E557" s="110"/>
      <c r="G557" s="112"/>
      <c r="K557" s="273"/>
      <c r="L557" s="112"/>
    </row>
    <row r="558" ht="12.75" customHeight="1">
      <c r="D558" s="110"/>
      <c r="E558" s="110"/>
      <c r="G558" s="112"/>
      <c r="K558" s="273"/>
      <c r="L558" s="112"/>
    </row>
    <row r="559" ht="12.75" customHeight="1">
      <c r="D559" s="110"/>
      <c r="E559" s="110"/>
      <c r="G559" s="112"/>
      <c r="K559" s="273"/>
      <c r="L559" s="112"/>
    </row>
    <row r="560" ht="12.75" customHeight="1">
      <c r="D560" s="110"/>
      <c r="E560" s="110"/>
      <c r="G560" s="112"/>
      <c r="K560" s="273"/>
      <c r="L560" s="112"/>
    </row>
    <row r="561" ht="12.75" customHeight="1">
      <c r="D561" s="110"/>
      <c r="E561" s="110"/>
      <c r="G561" s="112"/>
      <c r="K561" s="273"/>
      <c r="L561" s="112"/>
    </row>
    <row r="562" ht="12.75" customHeight="1">
      <c r="D562" s="110"/>
      <c r="E562" s="110"/>
      <c r="G562" s="112"/>
      <c r="K562" s="273"/>
      <c r="L562" s="112"/>
    </row>
    <row r="563" ht="12.75" customHeight="1">
      <c r="D563" s="110"/>
      <c r="E563" s="110"/>
      <c r="G563" s="112"/>
      <c r="K563" s="273"/>
      <c r="L563" s="112"/>
    </row>
    <row r="564" ht="12.75" customHeight="1">
      <c r="D564" s="110"/>
      <c r="E564" s="110"/>
      <c r="G564" s="112"/>
      <c r="K564" s="273"/>
      <c r="L564" s="112"/>
    </row>
    <row r="565" ht="12.75" customHeight="1">
      <c r="D565" s="110"/>
      <c r="E565" s="110"/>
      <c r="G565" s="112"/>
      <c r="K565" s="273"/>
      <c r="L565" s="112"/>
    </row>
    <row r="566" ht="12.75" customHeight="1">
      <c r="D566" s="110"/>
      <c r="E566" s="110"/>
      <c r="G566" s="112"/>
      <c r="K566" s="273"/>
      <c r="L566" s="112"/>
    </row>
    <row r="567" ht="12.75" customHeight="1">
      <c r="D567" s="110"/>
      <c r="E567" s="110"/>
      <c r="G567" s="112"/>
      <c r="K567" s="273"/>
      <c r="L567" s="112"/>
    </row>
    <row r="568" ht="12.75" customHeight="1">
      <c r="D568" s="110"/>
      <c r="E568" s="110"/>
      <c r="G568" s="112"/>
      <c r="K568" s="273"/>
      <c r="L568" s="112"/>
    </row>
    <row r="569" ht="12.75" customHeight="1">
      <c r="D569" s="110"/>
      <c r="E569" s="110"/>
      <c r="G569" s="112"/>
      <c r="K569" s="273"/>
      <c r="L569" s="112"/>
    </row>
    <row r="570" ht="12.75" customHeight="1">
      <c r="D570" s="110"/>
      <c r="E570" s="110"/>
      <c r="G570" s="112"/>
      <c r="K570" s="273"/>
      <c r="L570" s="112"/>
    </row>
    <row r="571" ht="12.75" customHeight="1">
      <c r="D571" s="110"/>
      <c r="E571" s="110"/>
      <c r="G571" s="112"/>
      <c r="K571" s="273"/>
      <c r="L571" s="112"/>
    </row>
    <row r="572" ht="12.75" customHeight="1">
      <c r="D572" s="110"/>
      <c r="E572" s="110"/>
      <c r="G572" s="112"/>
      <c r="K572" s="273"/>
      <c r="L572" s="112"/>
    </row>
    <row r="573" ht="12.75" customHeight="1">
      <c r="D573" s="110"/>
      <c r="E573" s="110"/>
      <c r="G573" s="112"/>
      <c r="K573" s="273"/>
      <c r="L573" s="112"/>
    </row>
    <row r="574" ht="12.75" customHeight="1">
      <c r="D574" s="110"/>
      <c r="E574" s="110"/>
      <c r="G574" s="112"/>
      <c r="K574" s="273"/>
      <c r="L574" s="112"/>
    </row>
    <row r="575" ht="12.75" customHeight="1">
      <c r="D575" s="110"/>
      <c r="E575" s="110"/>
      <c r="G575" s="112"/>
      <c r="K575" s="273"/>
      <c r="L575" s="112"/>
    </row>
    <row r="576" ht="12.75" customHeight="1">
      <c r="D576" s="110"/>
      <c r="E576" s="110"/>
      <c r="G576" s="112"/>
      <c r="K576" s="273"/>
      <c r="L576" s="112"/>
    </row>
    <row r="577" ht="12.75" customHeight="1">
      <c r="D577" s="110"/>
      <c r="E577" s="110"/>
      <c r="G577" s="112"/>
      <c r="K577" s="273"/>
      <c r="L577" s="112"/>
    </row>
    <row r="578" ht="12.75" customHeight="1">
      <c r="D578" s="110"/>
      <c r="E578" s="110"/>
      <c r="G578" s="112"/>
      <c r="K578" s="273"/>
      <c r="L578" s="112"/>
    </row>
    <row r="579" ht="12.75" customHeight="1">
      <c r="D579" s="110"/>
      <c r="E579" s="110"/>
      <c r="G579" s="112"/>
      <c r="K579" s="273"/>
      <c r="L579" s="112"/>
    </row>
    <row r="580" ht="12.75" customHeight="1">
      <c r="D580" s="110"/>
      <c r="E580" s="110"/>
      <c r="G580" s="112"/>
      <c r="K580" s="273"/>
      <c r="L580" s="112"/>
    </row>
    <row r="581" ht="12.75" customHeight="1">
      <c r="D581" s="110"/>
      <c r="E581" s="110"/>
      <c r="G581" s="112"/>
      <c r="K581" s="273"/>
      <c r="L581" s="112"/>
    </row>
    <row r="582" ht="12.75" customHeight="1">
      <c r="D582" s="110"/>
      <c r="E582" s="110"/>
      <c r="G582" s="112"/>
      <c r="K582" s="273"/>
      <c r="L582" s="112"/>
    </row>
    <row r="583" ht="12.75" customHeight="1">
      <c r="D583" s="110"/>
      <c r="E583" s="110"/>
      <c r="G583" s="112"/>
      <c r="K583" s="273"/>
      <c r="L583" s="112"/>
    </row>
    <row r="584" ht="12.75" customHeight="1">
      <c r="D584" s="110"/>
      <c r="E584" s="110"/>
      <c r="G584" s="112"/>
      <c r="K584" s="273"/>
      <c r="L584" s="112"/>
    </row>
    <row r="585" ht="12.75" customHeight="1">
      <c r="D585" s="110"/>
      <c r="E585" s="110"/>
      <c r="G585" s="112"/>
      <c r="K585" s="273"/>
      <c r="L585" s="112"/>
    </row>
    <row r="586" ht="12.75" customHeight="1">
      <c r="D586" s="110"/>
      <c r="E586" s="110"/>
      <c r="G586" s="112"/>
      <c r="K586" s="273"/>
      <c r="L586" s="112"/>
    </row>
    <row r="587" ht="12.75" customHeight="1">
      <c r="D587" s="110"/>
      <c r="E587" s="110"/>
      <c r="G587" s="112"/>
      <c r="K587" s="273"/>
      <c r="L587" s="112"/>
    </row>
    <row r="588" ht="12.75" customHeight="1">
      <c r="D588" s="110"/>
      <c r="E588" s="110"/>
      <c r="G588" s="112"/>
      <c r="K588" s="273"/>
      <c r="L588" s="112"/>
    </row>
    <row r="589" ht="12.75" customHeight="1">
      <c r="D589" s="110"/>
      <c r="E589" s="110"/>
      <c r="G589" s="112"/>
      <c r="K589" s="273"/>
      <c r="L589" s="112"/>
    </row>
    <row r="590" ht="12.75" customHeight="1">
      <c r="D590" s="110"/>
      <c r="E590" s="110"/>
      <c r="G590" s="112"/>
      <c r="K590" s="273"/>
      <c r="L590" s="112"/>
    </row>
    <row r="591" ht="12.75" customHeight="1">
      <c r="D591" s="110"/>
      <c r="E591" s="110"/>
      <c r="G591" s="112"/>
      <c r="K591" s="273"/>
      <c r="L591" s="112"/>
    </row>
    <row r="592" ht="12.75" customHeight="1">
      <c r="D592" s="110"/>
      <c r="E592" s="110"/>
      <c r="G592" s="112"/>
      <c r="K592" s="273"/>
      <c r="L592" s="112"/>
    </row>
    <row r="593" ht="12.75" customHeight="1">
      <c r="D593" s="110"/>
      <c r="E593" s="110"/>
      <c r="G593" s="112"/>
      <c r="K593" s="273"/>
      <c r="L593" s="112"/>
    </row>
    <row r="594" ht="12.75" customHeight="1">
      <c r="D594" s="110"/>
      <c r="E594" s="110"/>
      <c r="G594" s="112"/>
      <c r="K594" s="273"/>
      <c r="L594" s="112"/>
    </row>
    <row r="595" ht="12.75" customHeight="1">
      <c r="D595" s="110"/>
      <c r="E595" s="110"/>
      <c r="G595" s="112"/>
      <c r="K595" s="273"/>
      <c r="L595" s="112"/>
    </row>
    <row r="596" ht="12.75" customHeight="1">
      <c r="D596" s="110"/>
      <c r="E596" s="110"/>
      <c r="G596" s="112"/>
      <c r="K596" s="273"/>
      <c r="L596" s="112"/>
    </row>
    <row r="597" ht="12.75" customHeight="1">
      <c r="D597" s="110"/>
      <c r="E597" s="110"/>
      <c r="G597" s="112"/>
      <c r="K597" s="273"/>
      <c r="L597" s="112"/>
    </row>
    <row r="598" ht="12.75" customHeight="1">
      <c r="D598" s="110"/>
      <c r="E598" s="110"/>
      <c r="G598" s="112"/>
      <c r="K598" s="273"/>
      <c r="L598" s="112"/>
    </row>
    <row r="599" ht="12.75" customHeight="1">
      <c r="D599" s="110"/>
      <c r="E599" s="110"/>
      <c r="G599" s="112"/>
      <c r="K599" s="273"/>
      <c r="L599" s="112"/>
    </row>
    <row r="600" ht="12.75" customHeight="1">
      <c r="D600" s="110"/>
      <c r="E600" s="110"/>
      <c r="G600" s="112"/>
      <c r="K600" s="273"/>
      <c r="L600" s="112"/>
    </row>
    <row r="601" ht="12.75" customHeight="1">
      <c r="D601" s="110"/>
      <c r="E601" s="110"/>
      <c r="G601" s="112"/>
      <c r="K601" s="273"/>
      <c r="L601" s="112"/>
    </row>
    <row r="602" ht="12.75" customHeight="1">
      <c r="D602" s="110"/>
      <c r="E602" s="110"/>
      <c r="G602" s="112"/>
      <c r="K602" s="273"/>
      <c r="L602" s="112"/>
    </row>
    <row r="603" ht="12.75" customHeight="1">
      <c r="D603" s="110"/>
      <c r="E603" s="110"/>
      <c r="G603" s="112"/>
      <c r="K603" s="273"/>
      <c r="L603" s="112"/>
    </row>
    <row r="604" ht="12.75" customHeight="1">
      <c r="D604" s="110"/>
      <c r="E604" s="110"/>
      <c r="G604" s="112"/>
      <c r="K604" s="273"/>
      <c r="L604" s="112"/>
    </row>
    <row r="605" ht="12.75" customHeight="1">
      <c r="D605" s="110"/>
      <c r="E605" s="110"/>
      <c r="G605" s="112"/>
      <c r="K605" s="273"/>
      <c r="L605" s="112"/>
    </row>
    <row r="606" ht="12.75" customHeight="1">
      <c r="D606" s="110"/>
      <c r="E606" s="110"/>
      <c r="G606" s="112"/>
      <c r="K606" s="273"/>
      <c r="L606" s="112"/>
    </row>
    <row r="607" ht="12.75" customHeight="1">
      <c r="D607" s="110"/>
      <c r="E607" s="110"/>
      <c r="G607" s="112"/>
      <c r="K607" s="273"/>
      <c r="L607" s="112"/>
    </row>
    <row r="608" ht="12.75" customHeight="1">
      <c r="D608" s="110"/>
      <c r="E608" s="110"/>
      <c r="G608" s="112"/>
      <c r="K608" s="273"/>
      <c r="L608" s="112"/>
    </row>
    <row r="609" ht="12.75" customHeight="1">
      <c r="D609" s="110"/>
      <c r="E609" s="110"/>
      <c r="G609" s="112"/>
      <c r="K609" s="273"/>
      <c r="L609" s="112"/>
    </row>
    <row r="610" ht="12.75" customHeight="1">
      <c r="D610" s="110"/>
      <c r="E610" s="110"/>
      <c r="G610" s="112"/>
      <c r="K610" s="273"/>
      <c r="L610" s="112"/>
    </row>
    <row r="611" ht="12.75" customHeight="1">
      <c r="D611" s="110"/>
      <c r="E611" s="110"/>
      <c r="G611" s="112"/>
      <c r="K611" s="273"/>
      <c r="L611" s="112"/>
    </row>
    <row r="612" ht="12.75" customHeight="1">
      <c r="D612" s="110"/>
      <c r="E612" s="110"/>
      <c r="G612" s="112"/>
      <c r="K612" s="273"/>
      <c r="L612" s="112"/>
    </row>
    <row r="613" ht="12.75" customHeight="1">
      <c r="D613" s="110"/>
      <c r="E613" s="110"/>
      <c r="G613" s="112"/>
      <c r="K613" s="273"/>
      <c r="L613" s="112"/>
    </row>
    <row r="614" ht="12.75" customHeight="1">
      <c r="D614" s="110"/>
      <c r="E614" s="110"/>
      <c r="G614" s="112"/>
      <c r="K614" s="273"/>
      <c r="L614" s="112"/>
    </row>
    <row r="615" ht="12.75" customHeight="1">
      <c r="D615" s="110"/>
      <c r="E615" s="110"/>
      <c r="G615" s="112"/>
      <c r="K615" s="273"/>
      <c r="L615" s="112"/>
    </row>
    <row r="616" ht="12.75" customHeight="1">
      <c r="D616" s="110"/>
      <c r="E616" s="110"/>
      <c r="G616" s="112"/>
      <c r="K616" s="273"/>
      <c r="L616" s="112"/>
    </row>
    <row r="617" ht="12.75" customHeight="1">
      <c r="D617" s="110"/>
      <c r="E617" s="110"/>
      <c r="G617" s="112"/>
      <c r="K617" s="273"/>
      <c r="L617" s="112"/>
    </row>
    <row r="618" ht="12.75" customHeight="1">
      <c r="D618" s="110"/>
      <c r="E618" s="110"/>
      <c r="G618" s="112"/>
      <c r="K618" s="273"/>
      <c r="L618" s="112"/>
    </row>
    <row r="619" ht="12.75" customHeight="1">
      <c r="D619" s="110"/>
      <c r="E619" s="110"/>
      <c r="G619" s="112"/>
      <c r="K619" s="273"/>
      <c r="L619" s="112"/>
    </row>
    <row r="620" ht="12.75" customHeight="1">
      <c r="D620" s="110"/>
      <c r="E620" s="110"/>
      <c r="G620" s="112"/>
      <c r="K620" s="273"/>
      <c r="L620" s="112"/>
    </row>
    <row r="621" ht="12.75" customHeight="1">
      <c r="D621" s="110"/>
      <c r="E621" s="110"/>
      <c r="G621" s="112"/>
      <c r="K621" s="273"/>
      <c r="L621" s="112"/>
    </row>
    <row r="622" ht="12.75" customHeight="1">
      <c r="D622" s="110"/>
      <c r="E622" s="110"/>
      <c r="G622" s="112"/>
      <c r="K622" s="273"/>
      <c r="L622" s="112"/>
    </row>
    <row r="623" ht="12.75" customHeight="1">
      <c r="D623" s="110"/>
      <c r="E623" s="110"/>
      <c r="G623" s="112"/>
      <c r="K623" s="273"/>
      <c r="L623" s="112"/>
    </row>
    <row r="624" ht="12.75" customHeight="1">
      <c r="D624" s="110"/>
      <c r="E624" s="110"/>
      <c r="G624" s="112"/>
      <c r="K624" s="273"/>
      <c r="L624" s="112"/>
    </row>
    <row r="625" ht="12.75" customHeight="1">
      <c r="D625" s="110"/>
      <c r="E625" s="110"/>
      <c r="G625" s="112"/>
      <c r="K625" s="273"/>
      <c r="L625" s="112"/>
    </row>
    <row r="626" ht="12.75" customHeight="1">
      <c r="D626" s="110"/>
      <c r="E626" s="110"/>
      <c r="G626" s="112"/>
      <c r="K626" s="273"/>
      <c r="L626" s="112"/>
    </row>
    <row r="627" ht="12.75" customHeight="1">
      <c r="D627" s="110"/>
      <c r="E627" s="110"/>
      <c r="G627" s="112"/>
      <c r="K627" s="273"/>
      <c r="L627" s="112"/>
    </row>
    <row r="628" ht="12.75" customHeight="1">
      <c r="D628" s="110"/>
      <c r="E628" s="110"/>
      <c r="G628" s="112"/>
      <c r="K628" s="273"/>
      <c r="L628" s="112"/>
    </row>
    <row r="629" ht="12.75" customHeight="1">
      <c r="D629" s="110"/>
      <c r="E629" s="110"/>
      <c r="G629" s="112"/>
      <c r="K629" s="273"/>
      <c r="L629" s="112"/>
    </row>
    <row r="630" ht="12.75" customHeight="1">
      <c r="D630" s="110"/>
      <c r="E630" s="110"/>
      <c r="G630" s="112"/>
      <c r="K630" s="273"/>
      <c r="L630" s="112"/>
    </row>
    <row r="631" ht="12.75" customHeight="1">
      <c r="D631" s="110"/>
      <c r="E631" s="110"/>
      <c r="G631" s="112"/>
      <c r="K631" s="273"/>
      <c r="L631" s="112"/>
    </row>
    <row r="632" ht="12.75" customHeight="1">
      <c r="D632" s="110"/>
      <c r="E632" s="110"/>
      <c r="G632" s="112"/>
      <c r="K632" s="273"/>
      <c r="L632" s="112"/>
    </row>
    <row r="633" ht="12.75" customHeight="1">
      <c r="D633" s="110"/>
      <c r="E633" s="110"/>
      <c r="G633" s="112"/>
      <c r="K633" s="273"/>
      <c r="L633" s="112"/>
    </row>
    <row r="634" ht="12.75" customHeight="1">
      <c r="D634" s="110"/>
      <c r="E634" s="110"/>
      <c r="G634" s="112"/>
      <c r="K634" s="273"/>
      <c r="L634" s="112"/>
    </row>
    <row r="635" ht="12.75" customHeight="1">
      <c r="D635" s="110"/>
      <c r="E635" s="110"/>
      <c r="G635" s="112"/>
      <c r="K635" s="273"/>
      <c r="L635" s="112"/>
    </row>
    <row r="636" ht="12.75" customHeight="1">
      <c r="D636" s="110"/>
      <c r="E636" s="110"/>
      <c r="G636" s="112"/>
      <c r="K636" s="273"/>
      <c r="L636" s="112"/>
    </row>
    <row r="637" ht="12.75" customHeight="1">
      <c r="D637" s="110"/>
      <c r="E637" s="110"/>
      <c r="G637" s="112"/>
      <c r="K637" s="273"/>
      <c r="L637" s="112"/>
    </row>
    <row r="638" ht="12.75" customHeight="1">
      <c r="D638" s="110"/>
      <c r="E638" s="110"/>
      <c r="G638" s="112"/>
      <c r="K638" s="273"/>
      <c r="L638" s="112"/>
    </row>
    <row r="639" ht="12.75" customHeight="1">
      <c r="D639" s="110"/>
      <c r="E639" s="110"/>
      <c r="G639" s="112"/>
      <c r="K639" s="273"/>
      <c r="L639" s="112"/>
    </row>
    <row r="640" ht="12.75" customHeight="1">
      <c r="D640" s="110"/>
      <c r="E640" s="110"/>
      <c r="G640" s="112"/>
      <c r="K640" s="273"/>
      <c r="L640" s="112"/>
    </row>
    <row r="641" ht="12.75" customHeight="1">
      <c r="D641" s="110"/>
      <c r="E641" s="110"/>
      <c r="G641" s="112"/>
      <c r="K641" s="273"/>
      <c r="L641" s="112"/>
    </row>
    <row r="642" ht="12.75" customHeight="1">
      <c r="D642" s="110"/>
      <c r="E642" s="110"/>
      <c r="G642" s="112"/>
      <c r="K642" s="273"/>
      <c r="L642" s="112"/>
    </row>
    <row r="643" ht="12.75" customHeight="1">
      <c r="D643" s="110"/>
      <c r="E643" s="110"/>
      <c r="G643" s="112"/>
      <c r="K643" s="273"/>
      <c r="L643" s="112"/>
    </row>
    <row r="644" ht="12.75" customHeight="1">
      <c r="D644" s="110"/>
      <c r="E644" s="110"/>
      <c r="G644" s="112"/>
      <c r="K644" s="273"/>
      <c r="L644" s="112"/>
    </row>
    <row r="645" ht="12.75" customHeight="1">
      <c r="D645" s="110"/>
      <c r="E645" s="110"/>
      <c r="G645" s="112"/>
      <c r="K645" s="273"/>
      <c r="L645" s="112"/>
    </row>
    <row r="646" ht="12.75" customHeight="1">
      <c r="D646" s="110"/>
      <c r="E646" s="110"/>
      <c r="G646" s="112"/>
      <c r="K646" s="273"/>
      <c r="L646" s="112"/>
    </row>
    <row r="647" ht="12.75" customHeight="1">
      <c r="D647" s="110"/>
      <c r="E647" s="110"/>
      <c r="G647" s="112"/>
      <c r="K647" s="273"/>
      <c r="L647" s="112"/>
    </row>
    <row r="648" ht="12.75" customHeight="1">
      <c r="D648" s="110"/>
      <c r="E648" s="110"/>
      <c r="G648" s="112"/>
      <c r="K648" s="273"/>
      <c r="L648" s="112"/>
    </row>
    <row r="649" ht="12.75" customHeight="1">
      <c r="D649" s="110"/>
      <c r="E649" s="110"/>
      <c r="G649" s="112"/>
      <c r="K649" s="273"/>
      <c r="L649" s="112"/>
    </row>
    <row r="650" ht="12.75" customHeight="1">
      <c r="D650" s="110"/>
      <c r="E650" s="110"/>
      <c r="G650" s="112"/>
      <c r="K650" s="273"/>
      <c r="L650" s="112"/>
    </row>
    <row r="651" ht="12.75" customHeight="1">
      <c r="D651" s="110"/>
      <c r="E651" s="110"/>
      <c r="G651" s="112"/>
      <c r="K651" s="273"/>
      <c r="L651" s="112"/>
    </row>
    <row r="652" ht="12.75" customHeight="1">
      <c r="D652" s="110"/>
      <c r="E652" s="110"/>
      <c r="G652" s="112"/>
      <c r="K652" s="273"/>
      <c r="L652" s="112"/>
    </row>
    <row r="653" ht="12.75" customHeight="1">
      <c r="D653" s="110"/>
      <c r="E653" s="110"/>
      <c r="G653" s="112"/>
      <c r="K653" s="273"/>
      <c r="L653" s="112"/>
    </row>
    <row r="654" ht="12.75" customHeight="1">
      <c r="D654" s="110"/>
      <c r="E654" s="110"/>
      <c r="G654" s="112"/>
      <c r="K654" s="273"/>
      <c r="L654" s="112"/>
    </row>
    <row r="655" ht="12.75" customHeight="1">
      <c r="D655" s="110"/>
      <c r="E655" s="110"/>
      <c r="G655" s="112"/>
      <c r="K655" s="273"/>
      <c r="L655" s="112"/>
    </row>
    <row r="656" ht="12.75" customHeight="1">
      <c r="D656" s="110"/>
      <c r="E656" s="110"/>
      <c r="G656" s="112"/>
      <c r="K656" s="273"/>
      <c r="L656" s="112"/>
    </row>
    <row r="657" ht="12.75" customHeight="1">
      <c r="D657" s="110"/>
      <c r="E657" s="110"/>
      <c r="G657" s="112"/>
      <c r="K657" s="273"/>
      <c r="L657" s="112"/>
    </row>
    <row r="658" ht="12.75" customHeight="1">
      <c r="D658" s="110"/>
      <c r="E658" s="110"/>
      <c r="G658" s="112"/>
      <c r="K658" s="273"/>
      <c r="L658" s="112"/>
    </row>
    <row r="659" ht="12.75" customHeight="1">
      <c r="D659" s="110"/>
      <c r="E659" s="110"/>
      <c r="G659" s="112"/>
      <c r="K659" s="273"/>
      <c r="L659" s="112"/>
    </row>
    <row r="660" ht="12.75" customHeight="1">
      <c r="D660" s="110"/>
      <c r="E660" s="110"/>
      <c r="G660" s="112"/>
      <c r="K660" s="273"/>
      <c r="L660" s="112"/>
    </row>
    <row r="661" ht="12.75" customHeight="1">
      <c r="D661" s="110"/>
      <c r="E661" s="110"/>
      <c r="G661" s="112"/>
      <c r="K661" s="273"/>
      <c r="L661" s="112"/>
    </row>
    <row r="662" ht="12.75" customHeight="1">
      <c r="D662" s="110"/>
      <c r="E662" s="110"/>
      <c r="G662" s="112"/>
      <c r="K662" s="273"/>
      <c r="L662" s="112"/>
    </row>
    <row r="663" ht="12.75" customHeight="1">
      <c r="D663" s="110"/>
      <c r="E663" s="110"/>
      <c r="G663" s="112"/>
      <c r="K663" s="273"/>
      <c r="L663" s="112"/>
    </row>
    <row r="664" ht="12.75" customHeight="1">
      <c r="D664" s="110"/>
      <c r="E664" s="110"/>
      <c r="G664" s="112"/>
      <c r="K664" s="273"/>
      <c r="L664" s="112"/>
    </row>
    <row r="665" ht="12.75" customHeight="1">
      <c r="D665" s="110"/>
      <c r="E665" s="110"/>
      <c r="G665" s="112"/>
      <c r="K665" s="273"/>
      <c r="L665" s="112"/>
    </row>
    <row r="666" ht="12.75" customHeight="1">
      <c r="D666" s="110"/>
      <c r="E666" s="110"/>
      <c r="G666" s="112"/>
      <c r="K666" s="273"/>
      <c r="L666" s="112"/>
    </row>
    <row r="667" ht="12.75" customHeight="1">
      <c r="D667" s="110"/>
      <c r="E667" s="110"/>
      <c r="G667" s="112"/>
      <c r="K667" s="273"/>
      <c r="L667" s="112"/>
    </row>
    <row r="668" ht="12.75" customHeight="1">
      <c r="D668" s="110"/>
      <c r="E668" s="110"/>
      <c r="G668" s="112"/>
      <c r="K668" s="273"/>
      <c r="L668" s="112"/>
    </row>
    <row r="669" ht="12.75" customHeight="1">
      <c r="D669" s="110"/>
      <c r="E669" s="110"/>
      <c r="G669" s="112"/>
      <c r="K669" s="273"/>
      <c r="L669" s="112"/>
    </row>
    <row r="670" ht="12.75" customHeight="1">
      <c r="D670" s="110"/>
      <c r="E670" s="110"/>
      <c r="G670" s="112"/>
      <c r="K670" s="273"/>
      <c r="L670" s="112"/>
    </row>
    <row r="671" ht="12.75" customHeight="1">
      <c r="D671" s="110"/>
      <c r="E671" s="110"/>
      <c r="G671" s="112"/>
      <c r="K671" s="273"/>
      <c r="L671" s="112"/>
    </row>
    <row r="672" ht="12.75" customHeight="1">
      <c r="D672" s="110"/>
      <c r="E672" s="110"/>
      <c r="G672" s="112"/>
      <c r="K672" s="273"/>
      <c r="L672" s="112"/>
    </row>
    <row r="673" ht="12.75" customHeight="1">
      <c r="D673" s="110"/>
      <c r="E673" s="110"/>
      <c r="G673" s="112"/>
      <c r="K673" s="273"/>
      <c r="L673" s="112"/>
    </row>
    <row r="674" ht="12.75" customHeight="1">
      <c r="D674" s="110"/>
      <c r="E674" s="110"/>
      <c r="G674" s="112"/>
      <c r="K674" s="273"/>
      <c r="L674" s="112"/>
    </row>
    <row r="675" ht="12.75" customHeight="1">
      <c r="D675" s="110"/>
      <c r="E675" s="110"/>
      <c r="G675" s="112"/>
      <c r="K675" s="273"/>
      <c r="L675" s="112"/>
    </row>
    <row r="676" ht="12.75" customHeight="1">
      <c r="D676" s="110"/>
      <c r="E676" s="110"/>
      <c r="G676" s="112"/>
      <c r="K676" s="273"/>
      <c r="L676" s="112"/>
    </row>
    <row r="677" ht="12.75" customHeight="1">
      <c r="D677" s="110"/>
      <c r="E677" s="110"/>
      <c r="G677" s="112"/>
      <c r="K677" s="273"/>
      <c r="L677" s="112"/>
    </row>
    <row r="678" ht="12.75" customHeight="1">
      <c r="D678" s="110"/>
      <c r="E678" s="110"/>
      <c r="G678" s="112"/>
      <c r="K678" s="273"/>
      <c r="L678" s="112"/>
    </row>
    <row r="679" ht="12.75" customHeight="1">
      <c r="D679" s="110"/>
      <c r="E679" s="110"/>
      <c r="G679" s="112"/>
      <c r="K679" s="273"/>
      <c r="L679" s="112"/>
    </row>
    <row r="680" ht="12.75" customHeight="1">
      <c r="D680" s="110"/>
      <c r="E680" s="110"/>
      <c r="G680" s="112"/>
      <c r="K680" s="273"/>
      <c r="L680" s="112"/>
    </row>
    <row r="681" ht="12.75" customHeight="1">
      <c r="D681" s="110"/>
      <c r="E681" s="110"/>
      <c r="G681" s="112"/>
      <c r="K681" s="273"/>
      <c r="L681" s="112"/>
    </row>
    <row r="682" ht="12.75" customHeight="1">
      <c r="D682" s="110"/>
      <c r="E682" s="110"/>
      <c r="G682" s="112"/>
      <c r="K682" s="273"/>
      <c r="L682" s="112"/>
    </row>
    <row r="683" ht="12.75" customHeight="1">
      <c r="D683" s="110"/>
      <c r="E683" s="110"/>
      <c r="G683" s="112"/>
      <c r="K683" s="273"/>
      <c r="L683" s="112"/>
    </row>
    <row r="684" ht="12.75" customHeight="1">
      <c r="D684" s="110"/>
      <c r="E684" s="110"/>
      <c r="G684" s="112"/>
      <c r="K684" s="273"/>
      <c r="L684" s="112"/>
    </row>
    <row r="685" ht="12.75" customHeight="1">
      <c r="D685" s="110"/>
      <c r="E685" s="110"/>
      <c r="G685" s="112"/>
      <c r="K685" s="273"/>
      <c r="L685" s="112"/>
    </row>
    <row r="686" ht="12.75" customHeight="1">
      <c r="D686" s="110"/>
      <c r="E686" s="110"/>
      <c r="G686" s="112"/>
      <c r="K686" s="273"/>
      <c r="L686" s="112"/>
    </row>
    <row r="687" ht="12.75" customHeight="1">
      <c r="D687" s="110"/>
      <c r="E687" s="110"/>
      <c r="G687" s="112"/>
      <c r="K687" s="273"/>
      <c r="L687" s="112"/>
    </row>
    <row r="688" ht="12.75" customHeight="1">
      <c r="D688" s="110"/>
      <c r="E688" s="110"/>
      <c r="G688" s="112"/>
      <c r="K688" s="273"/>
      <c r="L688" s="112"/>
    </row>
    <row r="689" ht="12.75" customHeight="1">
      <c r="D689" s="110"/>
      <c r="E689" s="110"/>
      <c r="G689" s="112"/>
      <c r="K689" s="273"/>
      <c r="L689" s="112"/>
    </row>
    <row r="690" ht="12.75" customHeight="1">
      <c r="D690" s="110"/>
      <c r="E690" s="110"/>
      <c r="G690" s="112"/>
      <c r="K690" s="273"/>
      <c r="L690" s="112"/>
    </row>
    <row r="691" ht="12.75" customHeight="1">
      <c r="D691" s="110"/>
      <c r="E691" s="110"/>
      <c r="G691" s="112"/>
      <c r="K691" s="273"/>
      <c r="L691" s="112"/>
    </row>
    <row r="692" ht="12.75" customHeight="1">
      <c r="D692" s="110"/>
      <c r="E692" s="110"/>
      <c r="G692" s="112"/>
      <c r="K692" s="273"/>
      <c r="L692" s="112"/>
    </row>
    <row r="693" ht="12.75" customHeight="1">
      <c r="D693" s="110"/>
      <c r="E693" s="110"/>
      <c r="G693" s="112"/>
      <c r="K693" s="273"/>
      <c r="L693" s="112"/>
    </row>
    <row r="694" ht="12.75" customHeight="1">
      <c r="D694" s="110"/>
      <c r="E694" s="110"/>
      <c r="G694" s="112"/>
      <c r="K694" s="273"/>
      <c r="L694" s="112"/>
    </row>
    <row r="695" ht="12.75" customHeight="1">
      <c r="D695" s="110"/>
      <c r="E695" s="110"/>
      <c r="G695" s="112"/>
      <c r="K695" s="273"/>
      <c r="L695" s="112"/>
    </row>
    <row r="696" ht="12.75" customHeight="1">
      <c r="D696" s="110"/>
      <c r="E696" s="110"/>
      <c r="G696" s="112"/>
      <c r="K696" s="273"/>
      <c r="L696" s="112"/>
    </row>
    <row r="697" ht="12.75" customHeight="1">
      <c r="D697" s="110"/>
      <c r="E697" s="110"/>
      <c r="G697" s="112"/>
      <c r="K697" s="273"/>
      <c r="L697" s="112"/>
    </row>
    <row r="698" ht="12.75" customHeight="1">
      <c r="D698" s="110"/>
      <c r="E698" s="110"/>
      <c r="G698" s="112"/>
      <c r="K698" s="273"/>
      <c r="L698" s="112"/>
    </row>
    <row r="699" ht="12.75" customHeight="1">
      <c r="D699" s="110"/>
      <c r="E699" s="110"/>
      <c r="G699" s="112"/>
      <c r="K699" s="273"/>
      <c r="L699" s="112"/>
    </row>
    <row r="700" ht="12.75" customHeight="1">
      <c r="D700" s="110"/>
      <c r="E700" s="110"/>
      <c r="G700" s="112"/>
      <c r="K700" s="273"/>
      <c r="L700" s="112"/>
    </row>
    <row r="701" ht="12.75" customHeight="1">
      <c r="D701" s="110"/>
      <c r="E701" s="110"/>
      <c r="G701" s="112"/>
      <c r="K701" s="273"/>
      <c r="L701" s="112"/>
    </row>
    <row r="702" ht="12.75" customHeight="1">
      <c r="D702" s="110"/>
      <c r="E702" s="110"/>
      <c r="G702" s="112"/>
      <c r="K702" s="273"/>
      <c r="L702" s="112"/>
    </row>
    <row r="703" ht="12.75" customHeight="1">
      <c r="D703" s="110"/>
      <c r="E703" s="110"/>
      <c r="G703" s="112"/>
      <c r="K703" s="273"/>
      <c r="L703" s="112"/>
    </row>
    <row r="704" ht="12.75" customHeight="1">
      <c r="D704" s="110"/>
      <c r="E704" s="110"/>
      <c r="G704" s="112"/>
      <c r="K704" s="273"/>
      <c r="L704" s="112"/>
    </row>
    <row r="705" ht="12.75" customHeight="1">
      <c r="D705" s="110"/>
      <c r="E705" s="110"/>
      <c r="G705" s="112"/>
      <c r="K705" s="273"/>
      <c r="L705" s="112"/>
    </row>
    <row r="706" ht="12.75" customHeight="1">
      <c r="D706" s="110"/>
      <c r="E706" s="110"/>
      <c r="G706" s="112"/>
      <c r="K706" s="273"/>
      <c r="L706" s="112"/>
    </row>
    <row r="707" ht="12.75" customHeight="1">
      <c r="D707" s="110"/>
      <c r="E707" s="110"/>
      <c r="G707" s="112"/>
      <c r="K707" s="273"/>
      <c r="L707" s="112"/>
    </row>
    <row r="708" ht="12.75" customHeight="1">
      <c r="D708" s="110"/>
      <c r="E708" s="110"/>
      <c r="G708" s="112"/>
      <c r="K708" s="273"/>
      <c r="L708" s="112"/>
    </row>
    <row r="709" ht="12.75" customHeight="1">
      <c r="D709" s="110"/>
      <c r="E709" s="110"/>
      <c r="G709" s="112"/>
      <c r="K709" s="273"/>
      <c r="L709" s="112"/>
    </row>
    <row r="710" ht="12.75" customHeight="1">
      <c r="D710" s="110"/>
      <c r="E710" s="110"/>
      <c r="G710" s="112"/>
      <c r="K710" s="273"/>
      <c r="L710" s="112"/>
    </row>
    <row r="711" ht="12.75" customHeight="1">
      <c r="D711" s="110"/>
      <c r="E711" s="110"/>
      <c r="G711" s="112"/>
      <c r="K711" s="273"/>
      <c r="L711" s="112"/>
    </row>
    <row r="712" ht="12.75" customHeight="1">
      <c r="D712" s="110"/>
      <c r="E712" s="110"/>
      <c r="G712" s="112"/>
      <c r="K712" s="273"/>
      <c r="L712" s="112"/>
    </row>
    <row r="713" ht="12.75" customHeight="1">
      <c r="D713" s="110"/>
      <c r="E713" s="110"/>
      <c r="G713" s="112"/>
      <c r="K713" s="273"/>
      <c r="L713" s="112"/>
    </row>
    <row r="714" ht="12.75" customHeight="1">
      <c r="D714" s="110"/>
      <c r="E714" s="110"/>
      <c r="G714" s="112"/>
      <c r="K714" s="273"/>
      <c r="L714" s="112"/>
    </row>
    <row r="715" ht="12.75" customHeight="1">
      <c r="D715" s="110"/>
      <c r="E715" s="110"/>
      <c r="G715" s="112"/>
      <c r="K715" s="273"/>
      <c r="L715" s="112"/>
    </row>
    <row r="716" ht="12.75" customHeight="1">
      <c r="D716" s="110"/>
      <c r="E716" s="110"/>
      <c r="G716" s="112"/>
      <c r="K716" s="273"/>
      <c r="L716" s="112"/>
    </row>
    <row r="717" ht="12.75" customHeight="1">
      <c r="D717" s="110"/>
      <c r="E717" s="110"/>
      <c r="G717" s="112"/>
      <c r="K717" s="273"/>
      <c r="L717" s="112"/>
    </row>
    <row r="718" ht="12.75" customHeight="1">
      <c r="D718" s="110"/>
      <c r="E718" s="110"/>
      <c r="G718" s="112"/>
      <c r="K718" s="273"/>
      <c r="L718" s="112"/>
    </row>
    <row r="719" ht="12.75" customHeight="1">
      <c r="D719" s="110"/>
      <c r="E719" s="110"/>
      <c r="G719" s="112"/>
      <c r="K719" s="273"/>
      <c r="L719" s="112"/>
    </row>
    <row r="720" ht="12.75" customHeight="1">
      <c r="D720" s="110"/>
      <c r="E720" s="110"/>
      <c r="G720" s="112"/>
      <c r="K720" s="273"/>
      <c r="L720" s="112"/>
    </row>
    <row r="721" ht="12.75" customHeight="1">
      <c r="D721" s="110"/>
      <c r="E721" s="110"/>
      <c r="G721" s="112"/>
      <c r="K721" s="273"/>
      <c r="L721" s="112"/>
    </row>
    <row r="722" ht="12.75" customHeight="1">
      <c r="D722" s="110"/>
      <c r="E722" s="110"/>
      <c r="G722" s="112"/>
      <c r="K722" s="273"/>
      <c r="L722" s="112"/>
    </row>
    <row r="723" ht="12.75" customHeight="1">
      <c r="D723" s="110"/>
      <c r="E723" s="110"/>
      <c r="G723" s="112"/>
      <c r="K723" s="273"/>
      <c r="L723" s="112"/>
    </row>
    <row r="724" ht="12.75" customHeight="1">
      <c r="D724" s="110"/>
      <c r="E724" s="110"/>
      <c r="G724" s="112"/>
      <c r="K724" s="273"/>
      <c r="L724" s="112"/>
    </row>
    <row r="725" ht="12.75" customHeight="1">
      <c r="D725" s="110"/>
      <c r="E725" s="110"/>
      <c r="G725" s="112"/>
      <c r="K725" s="273"/>
      <c r="L725" s="112"/>
    </row>
    <row r="726" ht="12.75" customHeight="1">
      <c r="D726" s="110"/>
      <c r="E726" s="110"/>
      <c r="G726" s="112"/>
      <c r="K726" s="273"/>
      <c r="L726" s="112"/>
    </row>
    <row r="727" ht="12.75" customHeight="1">
      <c r="D727" s="110"/>
      <c r="E727" s="110"/>
      <c r="G727" s="112"/>
      <c r="K727" s="273"/>
      <c r="L727" s="112"/>
    </row>
    <row r="728" ht="12.75" customHeight="1">
      <c r="D728" s="110"/>
      <c r="E728" s="110"/>
      <c r="G728" s="112"/>
      <c r="K728" s="273"/>
      <c r="L728" s="112"/>
    </row>
    <row r="729" ht="12.75" customHeight="1">
      <c r="D729" s="110"/>
      <c r="E729" s="110"/>
      <c r="G729" s="112"/>
      <c r="K729" s="273"/>
      <c r="L729" s="112"/>
    </row>
    <row r="730" ht="12.75" customHeight="1">
      <c r="D730" s="110"/>
      <c r="E730" s="110"/>
      <c r="G730" s="112"/>
      <c r="K730" s="273"/>
      <c r="L730" s="112"/>
    </row>
    <row r="731" ht="12.75" customHeight="1">
      <c r="D731" s="110"/>
      <c r="E731" s="110"/>
      <c r="G731" s="112"/>
      <c r="K731" s="273"/>
      <c r="L731" s="112"/>
    </row>
    <row r="732" ht="12.75" customHeight="1">
      <c r="D732" s="110"/>
      <c r="E732" s="110"/>
      <c r="G732" s="112"/>
      <c r="K732" s="273"/>
      <c r="L732" s="112"/>
    </row>
    <row r="733" ht="12.75" customHeight="1">
      <c r="D733" s="110"/>
      <c r="E733" s="110"/>
      <c r="G733" s="112"/>
      <c r="K733" s="273"/>
      <c r="L733" s="112"/>
    </row>
    <row r="734" ht="12.75" customHeight="1">
      <c r="D734" s="110"/>
      <c r="E734" s="110"/>
      <c r="G734" s="112"/>
      <c r="K734" s="273"/>
      <c r="L734" s="112"/>
    </row>
    <row r="735" ht="12.75" customHeight="1">
      <c r="D735" s="110"/>
      <c r="E735" s="110"/>
      <c r="G735" s="112"/>
      <c r="K735" s="273"/>
      <c r="L735" s="112"/>
    </row>
    <row r="736" ht="12.75" customHeight="1">
      <c r="D736" s="110"/>
      <c r="E736" s="110"/>
      <c r="G736" s="112"/>
      <c r="K736" s="273"/>
      <c r="L736" s="112"/>
    </row>
    <row r="737" ht="12.75" customHeight="1">
      <c r="D737" s="110"/>
      <c r="E737" s="110"/>
      <c r="G737" s="112"/>
      <c r="K737" s="273"/>
      <c r="L737" s="112"/>
    </row>
    <row r="738" ht="12.75" customHeight="1">
      <c r="D738" s="110"/>
      <c r="E738" s="110"/>
      <c r="G738" s="112"/>
      <c r="K738" s="273"/>
      <c r="L738" s="112"/>
    </row>
    <row r="739" ht="12.75" customHeight="1">
      <c r="D739" s="110"/>
      <c r="E739" s="110"/>
      <c r="G739" s="112"/>
      <c r="K739" s="273"/>
      <c r="L739" s="112"/>
    </row>
    <row r="740" ht="12.75" customHeight="1">
      <c r="D740" s="110"/>
      <c r="E740" s="110"/>
      <c r="G740" s="112"/>
      <c r="K740" s="273"/>
      <c r="L740" s="112"/>
    </row>
    <row r="741" ht="12.75" customHeight="1">
      <c r="D741" s="110"/>
      <c r="E741" s="110"/>
      <c r="G741" s="112"/>
      <c r="K741" s="273"/>
      <c r="L741" s="112"/>
    </row>
    <row r="742" ht="12.75" customHeight="1">
      <c r="D742" s="110"/>
      <c r="E742" s="110"/>
      <c r="G742" s="112"/>
      <c r="K742" s="273"/>
      <c r="L742" s="112"/>
    </row>
    <row r="743" ht="12.75" customHeight="1">
      <c r="D743" s="110"/>
      <c r="E743" s="110"/>
      <c r="G743" s="112"/>
      <c r="K743" s="273"/>
      <c r="L743" s="112"/>
    </row>
    <row r="744" ht="12.75" customHeight="1">
      <c r="D744" s="110"/>
      <c r="E744" s="110"/>
      <c r="G744" s="112"/>
      <c r="K744" s="273"/>
      <c r="L744" s="112"/>
    </row>
    <row r="745" ht="12.75" customHeight="1">
      <c r="D745" s="110"/>
      <c r="E745" s="110"/>
      <c r="G745" s="112"/>
      <c r="K745" s="273"/>
      <c r="L745" s="112"/>
    </row>
    <row r="746" ht="12.75" customHeight="1">
      <c r="D746" s="110"/>
      <c r="E746" s="110"/>
      <c r="G746" s="112"/>
      <c r="K746" s="273"/>
      <c r="L746" s="112"/>
    </row>
    <row r="747" ht="12.75" customHeight="1">
      <c r="D747" s="110"/>
      <c r="E747" s="110"/>
      <c r="G747" s="112"/>
      <c r="K747" s="273"/>
      <c r="L747" s="112"/>
    </row>
    <row r="748" ht="12.75" customHeight="1">
      <c r="D748" s="110"/>
      <c r="E748" s="110"/>
      <c r="G748" s="112"/>
      <c r="K748" s="273"/>
      <c r="L748" s="112"/>
    </row>
    <row r="749" ht="12.75" customHeight="1">
      <c r="D749" s="110"/>
      <c r="E749" s="110"/>
      <c r="G749" s="112"/>
      <c r="K749" s="273"/>
      <c r="L749" s="112"/>
    </row>
    <row r="750" ht="12.75" customHeight="1">
      <c r="D750" s="110"/>
      <c r="E750" s="110"/>
      <c r="G750" s="112"/>
      <c r="K750" s="273"/>
      <c r="L750" s="112"/>
    </row>
    <row r="751" ht="12.75" customHeight="1">
      <c r="D751" s="110"/>
      <c r="E751" s="110"/>
      <c r="G751" s="112"/>
      <c r="K751" s="273"/>
      <c r="L751" s="112"/>
    </row>
    <row r="752" ht="12.75" customHeight="1">
      <c r="D752" s="110"/>
      <c r="E752" s="110"/>
      <c r="G752" s="112"/>
      <c r="K752" s="273"/>
      <c r="L752" s="112"/>
    </row>
    <row r="753" ht="12.75" customHeight="1">
      <c r="D753" s="110"/>
      <c r="E753" s="110"/>
      <c r="G753" s="112"/>
      <c r="K753" s="273"/>
      <c r="L753" s="112"/>
    </row>
    <row r="754" ht="12.75" customHeight="1">
      <c r="D754" s="110"/>
      <c r="E754" s="110"/>
      <c r="G754" s="112"/>
      <c r="K754" s="273"/>
      <c r="L754" s="112"/>
    </row>
    <row r="755" ht="12.75" customHeight="1">
      <c r="D755" s="110"/>
      <c r="E755" s="110"/>
      <c r="G755" s="112"/>
      <c r="K755" s="273"/>
      <c r="L755" s="112"/>
    </row>
    <row r="756" ht="12.75" customHeight="1">
      <c r="D756" s="110"/>
      <c r="E756" s="110"/>
      <c r="G756" s="112"/>
      <c r="K756" s="273"/>
      <c r="L756" s="112"/>
    </row>
    <row r="757" ht="12.75" customHeight="1">
      <c r="D757" s="110"/>
      <c r="E757" s="110"/>
      <c r="G757" s="112"/>
      <c r="K757" s="273"/>
      <c r="L757" s="112"/>
    </row>
    <row r="758" ht="12.75" customHeight="1">
      <c r="D758" s="110"/>
      <c r="E758" s="110"/>
      <c r="G758" s="112"/>
      <c r="K758" s="273"/>
      <c r="L758" s="112"/>
    </row>
    <row r="759" ht="12.75" customHeight="1">
      <c r="D759" s="110"/>
      <c r="E759" s="110"/>
      <c r="G759" s="112"/>
      <c r="K759" s="273"/>
      <c r="L759" s="112"/>
    </row>
    <row r="760" ht="12.75" customHeight="1">
      <c r="D760" s="110"/>
      <c r="E760" s="110"/>
      <c r="G760" s="112"/>
      <c r="K760" s="273"/>
      <c r="L760" s="112"/>
    </row>
    <row r="761" ht="12.75" customHeight="1">
      <c r="D761" s="110"/>
      <c r="E761" s="110"/>
      <c r="G761" s="112"/>
      <c r="K761" s="273"/>
      <c r="L761" s="112"/>
    </row>
    <row r="762" ht="12.75" customHeight="1">
      <c r="D762" s="110"/>
      <c r="E762" s="110"/>
      <c r="G762" s="112"/>
      <c r="K762" s="273"/>
      <c r="L762" s="112"/>
    </row>
    <row r="763" ht="12.75" customHeight="1">
      <c r="D763" s="110"/>
      <c r="E763" s="110"/>
      <c r="G763" s="112"/>
      <c r="K763" s="273"/>
      <c r="L763" s="112"/>
    </row>
    <row r="764" ht="12.75" customHeight="1">
      <c r="D764" s="110"/>
      <c r="E764" s="110"/>
      <c r="G764" s="112"/>
      <c r="K764" s="273"/>
      <c r="L764" s="112"/>
    </row>
    <row r="765" ht="12.75" customHeight="1">
      <c r="D765" s="110"/>
      <c r="E765" s="110"/>
      <c r="G765" s="112"/>
      <c r="K765" s="273"/>
      <c r="L765" s="112"/>
    </row>
    <row r="766" ht="12.75" customHeight="1">
      <c r="D766" s="110"/>
      <c r="E766" s="110"/>
      <c r="G766" s="112"/>
      <c r="K766" s="273"/>
      <c r="L766" s="112"/>
    </row>
    <row r="767" ht="12.75" customHeight="1">
      <c r="D767" s="110"/>
      <c r="E767" s="110"/>
      <c r="G767" s="112"/>
      <c r="K767" s="273"/>
      <c r="L767" s="112"/>
    </row>
    <row r="768" ht="12.75" customHeight="1">
      <c r="D768" s="110"/>
      <c r="E768" s="110"/>
      <c r="G768" s="112"/>
      <c r="K768" s="273"/>
      <c r="L768" s="112"/>
    </row>
    <row r="769" ht="12.75" customHeight="1">
      <c r="D769" s="110"/>
      <c r="E769" s="110"/>
      <c r="G769" s="112"/>
      <c r="K769" s="273"/>
      <c r="L769" s="112"/>
    </row>
    <row r="770" ht="12.75" customHeight="1">
      <c r="D770" s="110"/>
      <c r="E770" s="110"/>
      <c r="G770" s="112"/>
      <c r="K770" s="273"/>
      <c r="L770" s="112"/>
    </row>
    <row r="771" ht="12.75" customHeight="1">
      <c r="D771" s="110"/>
      <c r="E771" s="110"/>
      <c r="G771" s="112"/>
      <c r="K771" s="273"/>
      <c r="L771" s="112"/>
    </row>
    <row r="772" ht="12.75" customHeight="1">
      <c r="D772" s="110"/>
      <c r="E772" s="110"/>
      <c r="G772" s="112"/>
      <c r="K772" s="273"/>
      <c r="L772" s="112"/>
    </row>
    <row r="773" ht="12.75" customHeight="1">
      <c r="D773" s="110"/>
      <c r="E773" s="110"/>
      <c r="G773" s="112"/>
      <c r="K773" s="273"/>
      <c r="L773" s="112"/>
    </row>
    <row r="774" ht="12.75" customHeight="1">
      <c r="D774" s="110"/>
      <c r="E774" s="110"/>
      <c r="G774" s="112"/>
      <c r="K774" s="273"/>
      <c r="L774" s="112"/>
    </row>
    <row r="775" ht="12.75" customHeight="1">
      <c r="D775" s="110"/>
      <c r="E775" s="110"/>
      <c r="G775" s="112"/>
      <c r="K775" s="273"/>
      <c r="L775" s="112"/>
    </row>
    <row r="776" ht="12.75" customHeight="1">
      <c r="D776" s="110"/>
      <c r="E776" s="110"/>
      <c r="G776" s="112"/>
      <c r="K776" s="273"/>
      <c r="L776" s="112"/>
    </row>
    <row r="777" ht="12.75" customHeight="1">
      <c r="D777" s="110"/>
      <c r="E777" s="110"/>
      <c r="G777" s="112"/>
      <c r="K777" s="273"/>
      <c r="L777" s="112"/>
    </row>
    <row r="778" ht="12.75" customHeight="1">
      <c r="D778" s="110"/>
      <c r="E778" s="110"/>
      <c r="G778" s="112"/>
      <c r="K778" s="273"/>
      <c r="L778" s="112"/>
    </row>
    <row r="779" ht="12.75" customHeight="1">
      <c r="D779" s="110"/>
      <c r="E779" s="110"/>
      <c r="G779" s="112"/>
      <c r="K779" s="273"/>
      <c r="L779" s="112"/>
    </row>
    <row r="780" ht="12.75" customHeight="1">
      <c r="D780" s="110"/>
      <c r="E780" s="110"/>
      <c r="G780" s="112"/>
      <c r="K780" s="273"/>
      <c r="L780" s="112"/>
    </row>
    <row r="781" ht="12.75" customHeight="1">
      <c r="D781" s="110"/>
      <c r="E781" s="110"/>
      <c r="G781" s="112"/>
      <c r="K781" s="273"/>
      <c r="L781" s="112"/>
    </row>
    <row r="782" ht="12.75" customHeight="1">
      <c r="D782" s="110"/>
      <c r="E782" s="110"/>
      <c r="G782" s="112"/>
      <c r="K782" s="273"/>
      <c r="L782" s="112"/>
    </row>
    <row r="783" ht="12.75" customHeight="1">
      <c r="D783" s="110"/>
      <c r="E783" s="110"/>
      <c r="G783" s="112"/>
      <c r="K783" s="273"/>
      <c r="L783" s="112"/>
    </row>
    <row r="784" ht="12.75" customHeight="1">
      <c r="D784" s="110"/>
      <c r="E784" s="110"/>
      <c r="G784" s="112"/>
      <c r="K784" s="273"/>
      <c r="L784" s="112"/>
    </row>
    <row r="785" ht="12.75" customHeight="1">
      <c r="D785" s="110"/>
      <c r="E785" s="110"/>
      <c r="G785" s="112"/>
      <c r="K785" s="273"/>
      <c r="L785" s="112"/>
    </row>
    <row r="786" ht="12.75" customHeight="1">
      <c r="D786" s="110"/>
      <c r="E786" s="110"/>
      <c r="G786" s="112"/>
      <c r="K786" s="273"/>
      <c r="L786" s="112"/>
    </row>
    <row r="787" ht="12.75" customHeight="1">
      <c r="D787" s="110"/>
      <c r="E787" s="110"/>
      <c r="G787" s="112"/>
      <c r="K787" s="273"/>
      <c r="L787" s="112"/>
    </row>
    <row r="788" ht="12.75" customHeight="1">
      <c r="D788" s="110"/>
      <c r="E788" s="110"/>
      <c r="G788" s="112"/>
      <c r="K788" s="273"/>
      <c r="L788" s="112"/>
    </row>
    <row r="789" ht="12.75" customHeight="1">
      <c r="D789" s="110"/>
      <c r="E789" s="110"/>
      <c r="G789" s="112"/>
      <c r="K789" s="273"/>
      <c r="L789" s="112"/>
    </row>
    <row r="790" ht="12.75" customHeight="1">
      <c r="D790" s="110"/>
      <c r="E790" s="110"/>
      <c r="G790" s="112"/>
      <c r="K790" s="273"/>
      <c r="L790" s="112"/>
    </row>
    <row r="791" ht="12.75" customHeight="1">
      <c r="D791" s="110"/>
      <c r="E791" s="110"/>
      <c r="G791" s="112"/>
      <c r="K791" s="273"/>
      <c r="L791" s="112"/>
    </row>
    <row r="792" ht="12.75" customHeight="1">
      <c r="D792" s="110"/>
      <c r="E792" s="110"/>
      <c r="G792" s="112"/>
      <c r="K792" s="273"/>
      <c r="L792" s="112"/>
    </row>
    <row r="793" ht="12.75" customHeight="1">
      <c r="D793" s="110"/>
      <c r="E793" s="110"/>
      <c r="G793" s="112"/>
      <c r="K793" s="273"/>
      <c r="L793" s="112"/>
    </row>
    <row r="794" ht="12.75" customHeight="1">
      <c r="D794" s="110"/>
      <c r="E794" s="110"/>
      <c r="G794" s="112"/>
      <c r="K794" s="273"/>
      <c r="L794" s="112"/>
    </row>
    <row r="795" ht="12.75" customHeight="1">
      <c r="D795" s="110"/>
      <c r="E795" s="110"/>
      <c r="G795" s="112"/>
      <c r="K795" s="273"/>
      <c r="L795" s="112"/>
    </row>
    <row r="796" ht="12.75" customHeight="1">
      <c r="D796" s="110"/>
      <c r="E796" s="110"/>
      <c r="G796" s="112"/>
      <c r="K796" s="273"/>
      <c r="L796" s="112"/>
    </row>
    <row r="797" ht="12.75" customHeight="1">
      <c r="D797" s="110"/>
      <c r="E797" s="110"/>
      <c r="G797" s="112"/>
      <c r="K797" s="273"/>
      <c r="L797" s="112"/>
    </row>
    <row r="798" ht="12.75" customHeight="1">
      <c r="D798" s="110"/>
      <c r="E798" s="110"/>
      <c r="G798" s="112"/>
      <c r="K798" s="273"/>
      <c r="L798" s="112"/>
    </row>
    <row r="799" ht="12.75" customHeight="1">
      <c r="D799" s="110"/>
      <c r="E799" s="110"/>
      <c r="G799" s="112"/>
      <c r="K799" s="273"/>
      <c r="L799" s="112"/>
    </row>
    <row r="800" ht="12.75" customHeight="1">
      <c r="D800" s="110"/>
      <c r="E800" s="110"/>
      <c r="G800" s="112"/>
      <c r="K800" s="273"/>
      <c r="L800" s="112"/>
    </row>
    <row r="801" ht="12.75" customHeight="1">
      <c r="D801" s="110"/>
      <c r="E801" s="110"/>
      <c r="G801" s="112"/>
      <c r="K801" s="273"/>
      <c r="L801" s="112"/>
    </row>
    <row r="802" ht="12.75" customHeight="1">
      <c r="D802" s="110"/>
      <c r="E802" s="110"/>
      <c r="G802" s="112"/>
      <c r="K802" s="273"/>
      <c r="L802" s="112"/>
    </row>
    <row r="803" ht="12.75" customHeight="1">
      <c r="D803" s="110"/>
      <c r="E803" s="110"/>
      <c r="G803" s="112"/>
      <c r="K803" s="273"/>
      <c r="L803" s="112"/>
    </row>
    <row r="804" ht="12.75" customHeight="1">
      <c r="D804" s="110"/>
      <c r="E804" s="110"/>
      <c r="G804" s="112"/>
      <c r="K804" s="273"/>
      <c r="L804" s="112"/>
    </row>
    <row r="805" ht="12.75" customHeight="1">
      <c r="D805" s="110"/>
      <c r="E805" s="110"/>
      <c r="G805" s="112"/>
      <c r="K805" s="273"/>
      <c r="L805" s="112"/>
    </row>
    <row r="806" ht="12.75" customHeight="1">
      <c r="D806" s="110"/>
      <c r="E806" s="110"/>
      <c r="G806" s="112"/>
      <c r="K806" s="273"/>
      <c r="L806" s="112"/>
    </row>
    <row r="807" ht="12.75" customHeight="1">
      <c r="D807" s="110"/>
      <c r="E807" s="110"/>
      <c r="G807" s="112"/>
      <c r="K807" s="273"/>
      <c r="L807" s="112"/>
    </row>
    <row r="808" ht="12.75" customHeight="1">
      <c r="D808" s="110"/>
      <c r="E808" s="110"/>
      <c r="G808" s="112"/>
      <c r="K808" s="273"/>
      <c r="L808" s="112"/>
    </row>
    <row r="809" ht="12.75" customHeight="1">
      <c r="D809" s="110"/>
      <c r="E809" s="110"/>
      <c r="G809" s="112"/>
      <c r="K809" s="273"/>
      <c r="L809" s="112"/>
    </row>
    <row r="810" ht="12.75" customHeight="1">
      <c r="D810" s="110"/>
      <c r="E810" s="110"/>
      <c r="G810" s="112"/>
      <c r="K810" s="273"/>
      <c r="L810" s="112"/>
    </row>
    <row r="811" ht="12.75" customHeight="1">
      <c r="D811" s="110"/>
      <c r="E811" s="110"/>
      <c r="G811" s="112"/>
      <c r="K811" s="273"/>
      <c r="L811" s="112"/>
    </row>
    <row r="812" ht="12.75" customHeight="1">
      <c r="D812" s="110"/>
      <c r="E812" s="110"/>
      <c r="G812" s="112"/>
      <c r="K812" s="273"/>
      <c r="L812" s="112"/>
    </row>
    <row r="813" ht="12.75" customHeight="1">
      <c r="D813" s="110"/>
      <c r="E813" s="110"/>
      <c r="G813" s="112"/>
      <c r="K813" s="273"/>
      <c r="L813" s="112"/>
    </row>
    <row r="814" ht="12.75" customHeight="1">
      <c r="D814" s="110"/>
      <c r="E814" s="110"/>
      <c r="G814" s="112"/>
      <c r="K814" s="273"/>
      <c r="L814" s="112"/>
    </row>
    <row r="815" ht="12.75" customHeight="1">
      <c r="D815" s="110"/>
      <c r="E815" s="110"/>
      <c r="G815" s="112"/>
      <c r="K815" s="273"/>
      <c r="L815" s="112"/>
    </row>
    <row r="816" ht="12.75" customHeight="1">
      <c r="D816" s="110"/>
      <c r="E816" s="110"/>
      <c r="G816" s="112"/>
      <c r="K816" s="273"/>
      <c r="L816" s="112"/>
    </row>
    <row r="817" ht="12.75" customHeight="1">
      <c r="D817" s="110"/>
      <c r="E817" s="110"/>
      <c r="G817" s="112"/>
      <c r="K817" s="273"/>
      <c r="L817" s="112"/>
    </row>
    <row r="818" ht="12.75" customHeight="1">
      <c r="D818" s="110"/>
      <c r="E818" s="110"/>
      <c r="G818" s="112"/>
      <c r="K818" s="273"/>
      <c r="L818" s="112"/>
    </row>
    <row r="819" ht="12.75" customHeight="1">
      <c r="D819" s="110"/>
      <c r="E819" s="110"/>
      <c r="G819" s="112"/>
      <c r="K819" s="273"/>
      <c r="L819" s="112"/>
    </row>
    <row r="820" ht="12.75" customHeight="1">
      <c r="D820" s="110"/>
      <c r="E820" s="110"/>
      <c r="G820" s="112"/>
      <c r="K820" s="273"/>
      <c r="L820" s="112"/>
    </row>
    <row r="821" ht="12.75" customHeight="1">
      <c r="D821" s="110"/>
      <c r="E821" s="110"/>
      <c r="G821" s="112"/>
      <c r="K821" s="273"/>
      <c r="L821" s="112"/>
    </row>
    <row r="822" ht="12.75" customHeight="1">
      <c r="D822" s="110"/>
      <c r="E822" s="110"/>
      <c r="G822" s="112"/>
      <c r="K822" s="273"/>
      <c r="L822" s="112"/>
    </row>
    <row r="823" ht="12.75" customHeight="1">
      <c r="D823" s="110"/>
      <c r="E823" s="110"/>
      <c r="G823" s="112"/>
      <c r="K823" s="273"/>
      <c r="L823" s="112"/>
    </row>
    <row r="824" ht="12.75" customHeight="1">
      <c r="D824" s="110"/>
      <c r="E824" s="110"/>
      <c r="G824" s="112"/>
      <c r="K824" s="273"/>
      <c r="L824" s="112"/>
    </row>
    <row r="825" ht="12.75" customHeight="1">
      <c r="D825" s="110"/>
      <c r="E825" s="110"/>
      <c r="G825" s="112"/>
      <c r="K825" s="273"/>
      <c r="L825" s="112"/>
    </row>
    <row r="826" ht="12.75" customHeight="1">
      <c r="D826" s="110"/>
      <c r="E826" s="110"/>
      <c r="G826" s="112"/>
      <c r="K826" s="273"/>
      <c r="L826" s="112"/>
    </row>
    <row r="827" ht="12.75" customHeight="1">
      <c r="D827" s="110"/>
      <c r="E827" s="110"/>
      <c r="G827" s="112"/>
      <c r="K827" s="273"/>
      <c r="L827" s="112"/>
    </row>
    <row r="828" ht="12.75" customHeight="1">
      <c r="D828" s="110"/>
      <c r="E828" s="110"/>
      <c r="G828" s="112"/>
      <c r="K828" s="273"/>
      <c r="L828" s="112"/>
    </row>
    <row r="829" ht="12.75" customHeight="1">
      <c r="D829" s="110"/>
      <c r="E829" s="110"/>
      <c r="G829" s="112"/>
      <c r="K829" s="273"/>
      <c r="L829" s="112"/>
    </row>
    <row r="830" ht="12.75" customHeight="1">
      <c r="D830" s="110"/>
      <c r="E830" s="110"/>
      <c r="G830" s="112"/>
      <c r="K830" s="273"/>
      <c r="L830" s="112"/>
    </row>
    <row r="831" ht="12.75" customHeight="1">
      <c r="D831" s="110"/>
      <c r="E831" s="110"/>
      <c r="G831" s="112"/>
      <c r="K831" s="273"/>
      <c r="L831" s="112"/>
    </row>
    <row r="832" ht="12.75" customHeight="1">
      <c r="D832" s="110"/>
      <c r="E832" s="110"/>
      <c r="G832" s="112"/>
      <c r="K832" s="273"/>
      <c r="L832" s="112"/>
    </row>
    <row r="833" ht="12.75" customHeight="1">
      <c r="D833" s="110"/>
      <c r="E833" s="110"/>
      <c r="G833" s="112"/>
      <c r="K833" s="273"/>
      <c r="L833" s="112"/>
    </row>
    <row r="834" ht="12.75" customHeight="1">
      <c r="D834" s="110"/>
      <c r="E834" s="110"/>
      <c r="G834" s="112"/>
      <c r="K834" s="273"/>
      <c r="L834" s="112"/>
    </row>
    <row r="835" ht="12.75" customHeight="1">
      <c r="D835" s="110"/>
      <c r="E835" s="110"/>
      <c r="G835" s="112"/>
      <c r="K835" s="273"/>
      <c r="L835" s="112"/>
    </row>
    <row r="836" ht="12.75" customHeight="1">
      <c r="D836" s="110"/>
      <c r="E836" s="110"/>
      <c r="G836" s="112"/>
      <c r="K836" s="273"/>
      <c r="L836" s="112"/>
    </row>
    <row r="837" ht="12.75" customHeight="1">
      <c r="D837" s="110"/>
      <c r="E837" s="110"/>
      <c r="G837" s="112"/>
      <c r="K837" s="273"/>
      <c r="L837" s="112"/>
    </row>
    <row r="838" ht="12.75" customHeight="1">
      <c r="D838" s="110"/>
      <c r="E838" s="110"/>
      <c r="G838" s="112"/>
      <c r="K838" s="273"/>
      <c r="L838" s="112"/>
    </row>
    <row r="839" ht="12.75" customHeight="1">
      <c r="D839" s="110"/>
      <c r="E839" s="110"/>
      <c r="G839" s="112"/>
      <c r="K839" s="273"/>
      <c r="L839" s="112"/>
    </row>
    <row r="840" ht="12.75" customHeight="1">
      <c r="D840" s="110"/>
      <c r="E840" s="110"/>
      <c r="G840" s="112"/>
      <c r="K840" s="273"/>
      <c r="L840" s="112"/>
    </row>
    <row r="841" ht="12.75" customHeight="1">
      <c r="D841" s="110"/>
      <c r="E841" s="110"/>
      <c r="G841" s="112"/>
      <c r="K841" s="273"/>
      <c r="L841" s="112"/>
    </row>
    <row r="842" ht="12.75" customHeight="1">
      <c r="D842" s="110"/>
      <c r="E842" s="110"/>
      <c r="G842" s="112"/>
      <c r="K842" s="273"/>
      <c r="L842" s="112"/>
    </row>
    <row r="843" ht="12.75" customHeight="1">
      <c r="D843" s="110"/>
      <c r="E843" s="110"/>
      <c r="G843" s="112"/>
      <c r="K843" s="273"/>
      <c r="L843" s="112"/>
    </row>
    <row r="844" ht="12.75" customHeight="1">
      <c r="D844" s="110"/>
      <c r="E844" s="110"/>
      <c r="G844" s="112"/>
      <c r="K844" s="273"/>
      <c r="L844" s="112"/>
    </row>
    <row r="845" ht="12.75" customHeight="1">
      <c r="D845" s="110"/>
      <c r="E845" s="110"/>
      <c r="G845" s="112"/>
      <c r="K845" s="273"/>
      <c r="L845" s="112"/>
    </row>
    <row r="846" ht="12.75" customHeight="1">
      <c r="D846" s="110"/>
      <c r="E846" s="110"/>
      <c r="G846" s="112"/>
      <c r="K846" s="273"/>
      <c r="L846" s="112"/>
    </row>
    <row r="847" ht="12.75" customHeight="1">
      <c r="D847" s="110"/>
      <c r="E847" s="110"/>
      <c r="G847" s="112"/>
      <c r="K847" s="273"/>
      <c r="L847" s="112"/>
    </row>
    <row r="848" ht="12.75" customHeight="1">
      <c r="D848" s="110"/>
      <c r="E848" s="110"/>
      <c r="G848" s="112"/>
      <c r="K848" s="273"/>
      <c r="L848" s="112"/>
    </row>
    <row r="849" ht="12.75" customHeight="1">
      <c r="D849" s="110"/>
      <c r="E849" s="110"/>
      <c r="G849" s="112"/>
      <c r="K849" s="273"/>
      <c r="L849" s="112"/>
    </row>
    <row r="850" ht="12.75" customHeight="1">
      <c r="D850" s="110"/>
      <c r="E850" s="110"/>
      <c r="G850" s="112"/>
      <c r="K850" s="273"/>
      <c r="L850" s="112"/>
    </row>
    <row r="851" ht="12.75" customHeight="1">
      <c r="D851" s="110"/>
      <c r="E851" s="110"/>
      <c r="G851" s="112"/>
      <c r="K851" s="273"/>
      <c r="L851" s="112"/>
    </row>
    <row r="852" ht="12.75" customHeight="1">
      <c r="D852" s="110"/>
      <c r="E852" s="110"/>
      <c r="G852" s="112"/>
      <c r="K852" s="273"/>
      <c r="L852" s="112"/>
    </row>
    <row r="853" ht="12.75" customHeight="1">
      <c r="D853" s="110"/>
      <c r="E853" s="110"/>
      <c r="G853" s="112"/>
      <c r="K853" s="273"/>
      <c r="L853" s="112"/>
    </row>
    <row r="854" ht="12.75" customHeight="1">
      <c r="D854" s="110"/>
      <c r="E854" s="110"/>
      <c r="G854" s="112"/>
      <c r="K854" s="273"/>
      <c r="L854" s="112"/>
    </row>
    <row r="855" ht="12.75" customHeight="1">
      <c r="D855" s="110"/>
      <c r="E855" s="110"/>
      <c r="G855" s="112"/>
      <c r="K855" s="273"/>
      <c r="L855" s="112"/>
    </row>
    <row r="856" ht="12.75" customHeight="1">
      <c r="D856" s="110"/>
      <c r="E856" s="110"/>
      <c r="G856" s="112"/>
      <c r="K856" s="273"/>
      <c r="L856" s="112"/>
    </row>
    <row r="857" ht="12.75" customHeight="1">
      <c r="D857" s="110"/>
      <c r="E857" s="110"/>
      <c r="G857" s="112"/>
      <c r="K857" s="273"/>
      <c r="L857" s="112"/>
    </row>
    <row r="858" ht="12.75" customHeight="1">
      <c r="D858" s="110"/>
      <c r="E858" s="110"/>
      <c r="G858" s="112"/>
      <c r="K858" s="273"/>
      <c r="L858" s="112"/>
    </row>
    <row r="859" ht="12.75" customHeight="1">
      <c r="D859" s="110"/>
      <c r="E859" s="110"/>
      <c r="G859" s="112"/>
      <c r="K859" s="273"/>
      <c r="L859" s="112"/>
    </row>
    <row r="860" ht="12.75" customHeight="1">
      <c r="D860" s="110"/>
      <c r="E860" s="110"/>
      <c r="G860" s="112"/>
      <c r="K860" s="273"/>
      <c r="L860" s="112"/>
    </row>
    <row r="861" ht="12.75" customHeight="1">
      <c r="D861" s="110"/>
      <c r="E861" s="110"/>
      <c r="G861" s="112"/>
      <c r="K861" s="273"/>
      <c r="L861" s="112"/>
    </row>
    <row r="862" ht="12.75" customHeight="1">
      <c r="D862" s="110"/>
      <c r="E862" s="110"/>
      <c r="G862" s="112"/>
      <c r="K862" s="273"/>
      <c r="L862" s="112"/>
    </row>
    <row r="863" ht="12.75" customHeight="1">
      <c r="D863" s="110"/>
      <c r="E863" s="110"/>
      <c r="G863" s="112"/>
      <c r="K863" s="273"/>
      <c r="L863" s="112"/>
    </row>
    <row r="864" ht="12.75" customHeight="1">
      <c r="D864" s="110"/>
      <c r="E864" s="110"/>
      <c r="G864" s="112"/>
      <c r="K864" s="273"/>
      <c r="L864" s="112"/>
    </row>
    <row r="865" ht="12.75" customHeight="1">
      <c r="D865" s="110"/>
      <c r="E865" s="110"/>
      <c r="G865" s="112"/>
      <c r="K865" s="273"/>
      <c r="L865" s="112"/>
    </row>
    <row r="866" ht="12.75" customHeight="1">
      <c r="D866" s="110"/>
      <c r="E866" s="110"/>
      <c r="G866" s="112"/>
      <c r="K866" s="273"/>
      <c r="L866" s="112"/>
    </row>
    <row r="867" ht="12.75" customHeight="1">
      <c r="D867" s="110"/>
      <c r="E867" s="110"/>
      <c r="G867" s="112"/>
      <c r="K867" s="273"/>
      <c r="L867" s="112"/>
    </row>
    <row r="868" ht="12.75" customHeight="1">
      <c r="D868" s="110"/>
      <c r="E868" s="110"/>
      <c r="G868" s="112"/>
      <c r="K868" s="273"/>
      <c r="L868" s="112"/>
    </row>
    <row r="869" ht="12.75" customHeight="1">
      <c r="D869" s="110"/>
      <c r="E869" s="110"/>
      <c r="G869" s="112"/>
      <c r="K869" s="273"/>
      <c r="L869" s="112"/>
    </row>
    <row r="870" ht="12.75" customHeight="1">
      <c r="D870" s="110"/>
      <c r="E870" s="110"/>
      <c r="G870" s="112"/>
      <c r="K870" s="273"/>
      <c r="L870" s="112"/>
    </row>
    <row r="871" ht="12.75" customHeight="1">
      <c r="D871" s="110"/>
      <c r="E871" s="110"/>
      <c r="G871" s="112"/>
      <c r="K871" s="273"/>
      <c r="L871" s="112"/>
    </row>
    <row r="872" ht="12.75" customHeight="1">
      <c r="D872" s="110"/>
      <c r="E872" s="110"/>
      <c r="G872" s="112"/>
      <c r="K872" s="273"/>
      <c r="L872" s="112"/>
    </row>
    <row r="873" ht="12.75" customHeight="1">
      <c r="D873" s="110"/>
      <c r="E873" s="110"/>
      <c r="G873" s="112"/>
      <c r="K873" s="273"/>
      <c r="L873" s="112"/>
    </row>
    <row r="874" ht="12.75" customHeight="1">
      <c r="D874" s="110"/>
      <c r="E874" s="110"/>
      <c r="G874" s="112"/>
      <c r="K874" s="273"/>
      <c r="L874" s="112"/>
    </row>
    <row r="875" ht="12.75" customHeight="1">
      <c r="D875" s="110"/>
      <c r="E875" s="110"/>
      <c r="G875" s="112"/>
      <c r="K875" s="273"/>
      <c r="L875" s="112"/>
    </row>
    <row r="876" ht="12.75" customHeight="1">
      <c r="D876" s="110"/>
      <c r="E876" s="110"/>
      <c r="G876" s="112"/>
      <c r="K876" s="273"/>
      <c r="L876" s="112"/>
    </row>
    <row r="877" ht="12.75" customHeight="1">
      <c r="D877" s="110"/>
      <c r="E877" s="110"/>
      <c r="G877" s="112"/>
      <c r="K877" s="273"/>
      <c r="L877" s="112"/>
    </row>
    <row r="878" ht="12.75" customHeight="1">
      <c r="D878" s="110"/>
      <c r="E878" s="110"/>
      <c r="G878" s="112"/>
      <c r="K878" s="273"/>
      <c r="L878" s="112"/>
    </row>
    <row r="879" ht="12.75" customHeight="1">
      <c r="D879" s="110"/>
      <c r="E879" s="110"/>
      <c r="G879" s="112"/>
      <c r="K879" s="273"/>
      <c r="L879" s="112"/>
    </row>
    <row r="880" ht="12.75" customHeight="1">
      <c r="D880" s="110"/>
      <c r="E880" s="110"/>
      <c r="G880" s="112"/>
      <c r="K880" s="273"/>
      <c r="L880" s="112"/>
    </row>
    <row r="881" ht="12.75" customHeight="1">
      <c r="D881" s="110"/>
      <c r="E881" s="110"/>
      <c r="G881" s="112"/>
      <c r="K881" s="273"/>
      <c r="L881" s="112"/>
    </row>
    <row r="882" ht="12.75" customHeight="1">
      <c r="D882" s="110"/>
      <c r="E882" s="110"/>
      <c r="G882" s="112"/>
      <c r="K882" s="273"/>
      <c r="L882" s="112"/>
    </row>
    <row r="883" ht="12.75" customHeight="1">
      <c r="D883" s="110"/>
      <c r="E883" s="110"/>
      <c r="G883" s="112"/>
      <c r="K883" s="273"/>
      <c r="L883" s="112"/>
    </row>
    <row r="884" ht="12.75" customHeight="1">
      <c r="D884" s="110"/>
      <c r="E884" s="110"/>
      <c r="G884" s="112"/>
      <c r="K884" s="273"/>
      <c r="L884" s="112"/>
    </row>
    <row r="885" ht="12.75" customHeight="1">
      <c r="D885" s="110"/>
      <c r="E885" s="110"/>
      <c r="G885" s="112"/>
      <c r="K885" s="273"/>
      <c r="L885" s="112"/>
    </row>
    <row r="886" ht="12.75" customHeight="1">
      <c r="D886" s="110"/>
      <c r="E886" s="110"/>
      <c r="G886" s="112"/>
      <c r="K886" s="273"/>
      <c r="L886" s="112"/>
    </row>
    <row r="887" ht="12.75" customHeight="1">
      <c r="D887" s="110"/>
      <c r="E887" s="110"/>
      <c r="G887" s="112"/>
      <c r="K887" s="273"/>
      <c r="L887" s="112"/>
    </row>
    <row r="888" ht="12.75" customHeight="1">
      <c r="D888" s="110"/>
      <c r="E888" s="110"/>
      <c r="G888" s="112"/>
      <c r="K888" s="273"/>
      <c r="L888" s="112"/>
    </row>
    <row r="889" ht="12.75" customHeight="1">
      <c r="D889" s="110"/>
      <c r="E889" s="110"/>
      <c r="G889" s="112"/>
      <c r="K889" s="273"/>
      <c r="L889" s="112"/>
    </row>
    <row r="890" ht="12.75" customHeight="1">
      <c r="D890" s="110"/>
      <c r="E890" s="110"/>
      <c r="G890" s="112"/>
      <c r="K890" s="273"/>
      <c r="L890" s="112"/>
    </row>
    <row r="891" ht="12.75" customHeight="1">
      <c r="D891" s="110"/>
      <c r="E891" s="110"/>
      <c r="G891" s="112"/>
      <c r="K891" s="273"/>
      <c r="L891" s="112"/>
    </row>
    <row r="892" ht="12.75" customHeight="1">
      <c r="D892" s="110"/>
      <c r="E892" s="110"/>
      <c r="G892" s="112"/>
      <c r="K892" s="273"/>
      <c r="L892" s="112"/>
    </row>
    <row r="893" ht="12.75" customHeight="1">
      <c r="D893" s="110"/>
      <c r="E893" s="110"/>
      <c r="G893" s="112"/>
      <c r="K893" s="273"/>
      <c r="L893" s="112"/>
    </row>
    <row r="894" ht="12.75" customHeight="1">
      <c r="D894" s="110"/>
      <c r="E894" s="110"/>
      <c r="G894" s="112"/>
      <c r="K894" s="273"/>
      <c r="L894" s="112"/>
    </row>
    <row r="895" ht="12.75" customHeight="1">
      <c r="D895" s="110"/>
      <c r="E895" s="110"/>
      <c r="G895" s="112"/>
      <c r="K895" s="273"/>
      <c r="L895" s="112"/>
    </row>
    <row r="896" ht="12.75" customHeight="1">
      <c r="D896" s="110"/>
      <c r="E896" s="110"/>
      <c r="G896" s="112"/>
      <c r="K896" s="273"/>
      <c r="L896" s="112"/>
    </row>
    <row r="897" ht="12.75" customHeight="1">
      <c r="D897" s="110"/>
      <c r="E897" s="110"/>
      <c r="G897" s="112"/>
      <c r="K897" s="273"/>
      <c r="L897" s="112"/>
    </row>
    <row r="898" ht="12.75" customHeight="1">
      <c r="D898" s="110"/>
      <c r="E898" s="110"/>
      <c r="G898" s="112"/>
      <c r="K898" s="273"/>
      <c r="L898" s="112"/>
    </row>
    <row r="899" ht="12.75" customHeight="1">
      <c r="D899" s="110"/>
      <c r="E899" s="110"/>
      <c r="G899" s="112"/>
      <c r="K899" s="273"/>
      <c r="L899" s="112"/>
    </row>
    <row r="900" ht="12.75" customHeight="1">
      <c r="D900" s="110"/>
      <c r="E900" s="110"/>
      <c r="G900" s="112"/>
      <c r="K900" s="273"/>
      <c r="L900" s="112"/>
    </row>
    <row r="901" ht="12.75" customHeight="1">
      <c r="D901" s="110"/>
      <c r="E901" s="110"/>
      <c r="G901" s="112"/>
      <c r="K901" s="273"/>
      <c r="L901" s="112"/>
    </row>
    <row r="902" ht="12.75" customHeight="1">
      <c r="D902" s="110"/>
      <c r="E902" s="110"/>
      <c r="G902" s="112"/>
      <c r="K902" s="273"/>
      <c r="L902" s="112"/>
    </row>
    <row r="903" ht="12.75" customHeight="1">
      <c r="D903" s="110"/>
      <c r="E903" s="110"/>
      <c r="G903" s="112"/>
      <c r="K903" s="273"/>
      <c r="L903" s="112"/>
    </row>
    <row r="904" ht="12.75" customHeight="1">
      <c r="D904" s="110"/>
      <c r="E904" s="110"/>
      <c r="G904" s="112"/>
      <c r="K904" s="273"/>
      <c r="L904" s="112"/>
    </row>
    <row r="905" ht="12.75" customHeight="1">
      <c r="D905" s="110"/>
      <c r="E905" s="110"/>
      <c r="G905" s="112"/>
      <c r="K905" s="273"/>
      <c r="L905" s="112"/>
    </row>
    <row r="906" ht="12.75" customHeight="1">
      <c r="D906" s="110"/>
      <c r="E906" s="110"/>
      <c r="G906" s="112"/>
      <c r="K906" s="273"/>
      <c r="L906" s="112"/>
    </row>
    <row r="907" ht="12.75" customHeight="1">
      <c r="D907" s="110"/>
      <c r="E907" s="110"/>
      <c r="G907" s="112"/>
      <c r="K907" s="273"/>
      <c r="L907" s="112"/>
    </row>
    <row r="908" ht="12.75" customHeight="1">
      <c r="D908" s="110"/>
      <c r="E908" s="110"/>
      <c r="G908" s="112"/>
      <c r="K908" s="273"/>
      <c r="L908" s="112"/>
    </row>
    <row r="909" ht="12.75" customHeight="1">
      <c r="D909" s="110"/>
      <c r="E909" s="110"/>
      <c r="G909" s="112"/>
      <c r="K909" s="273"/>
      <c r="L909" s="112"/>
    </row>
    <row r="910" ht="12.75" customHeight="1">
      <c r="D910" s="110"/>
      <c r="E910" s="110"/>
      <c r="G910" s="112"/>
      <c r="K910" s="273"/>
      <c r="L910" s="112"/>
    </row>
    <row r="911" ht="12.75" customHeight="1">
      <c r="D911" s="110"/>
      <c r="E911" s="110"/>
      <c r="G911" s="112"/>
      <c r="K911" s="273"/>
      <c r="L911" s="112"/>
    </row>
    <row r="912" ht="12.75" customHeight="1">
      <c r="D912" s="110"/>
      <c r="E912" s="110"/>
      <c r="G912" s="112"/>
      <c r="K912" s="273"/>
      <c r="L912" s="112"/>
    </row>
    <row r="913" ht="12.75" customHeight="1">
      <c r="D913" s="110"/>
      <c r="E913" s="110"/>
      <c r="G913" s="112"/>
      <c r="K913" s="273"/>
      <c r="L913" s="112"/>
    </row>
    <row r="914" ht="12.75" customHeight="1">
      <c r="D914" s="110"/>
      <c r="E914" s="110"/>
      <c r="G914" s="112"/>
      <c r="K914" s="273"/>
      <c r="L914" s="112"/>
    </row>
    <row r="915" ht="12.75" customHeight="1">
      <c r="D915" s="110"/>
      <c r="E915" s="110"/>
      <c r="G915" s="112"/>
      <c r="K915" s="273"/>
      <c r="L915" s="112"/>
    </row>
  </sheetData>
  <mergeCells count="247">
    <mergeCell ref="R118:S118"/>
    <mergeCell ref="R119:S119"/>
    <mergeCell ref="R111:S111"/>
    <mergeCell ref="R112:S112"/>
    <mergeCell ref="R113:S113"/>
    <mergeCell ref="R114:S114"/>
    <mergeCell ref="R115:S115"/>
    <mergeCell ref="R116:S116"/>
    <mergeCell ref="R117:S117"/>
    <mergeCell ref="P93:Q93"/>
    <mergeCell ref="R93:S93"/>
    <mergeCell ref="P94:Q94"/>
    <mergeCell ref="R94:S94"/>
    <mergeCell ref="P95:Q95"/>
    <mergeCell ref="R95:S95"/>
    <mergeCell ref="R96:S96"/>
    <mergeCell ref="P96:Q96"/>
    <mergeCell ref="P97:Q97"/>
    <mergeCell ref="P98:Q98"/>
    <mergeCell ref="P99:Q99"/>
    <mergeCell ref="P100:Q100"/>
    <mergeCell ref="P101:Q101"/>
    <mergeCell ref="P102:Q102"/>
    <mergeCell ref="R97:S97"/>
    <mergeCell ref="R98:S98"/>
    <mergeCell ref="R99:S99"/>
    <mergeCell ref="R100:S100"/>
    <mergeCell ref="R101:S101"/>
    <mergeCell ref="R102:S102"/>
    <mergeCell ref="R103:S103"/>
    <mergeCell ref="P103:Q103"/>
    <mergeCell ref="P104:Q104"/>
    <mergeCell ref="P105:Q105"/>
    <mergeCell ref="P106:Q106"/>
    <mergeCell ref="P107:Q107"/>
    <mergeCell ref="P108:Q108"/>
    <mergeCell ref="P109:Q109"/>
    <mergeCell ref="R104:S104"/>
    <mergeCell ref="R105:S105"/>
    <mergeCell ref="R106:S106"/>
    <mergeCell ref="R107:S107"/>
    <mergeCell ref="R108:S108"/>
    <mergeCell ref="R109:S109"/>
    <mergeCell ref="R110:S110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R120:S120"/>
    <mergeCell ref="P121:Q121"/>
    <mergeCell ref="R121:S121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60"/>
    <mergeCell ref="C57:C60"/>
    <mergeCell ref="B80:B83"/>
    <mergeCell ref="C80:C83"/>
    <mergeCell ref="R89:S89"/>
    <mergeCell ref="R90:S90"/>
    <mergeCell ref="R82:S82"/>
    <mergeCell ref="R83:S83"/>
    <mergeCell ref="R84:S84"/>
    <mergeCell ref="R85:S85"/>
    <mergeCell ref="R86:S86"/>
    <mergeCell ref="R87:S87"/>
    <mergeCell ref="R88:S88"/>
    <mergeCell ref="B65:B68"/>
    <mergeCell ref="C65:C68"/>
    <mergeCell ref="F1:G1"/>
    <mergeCell ref="R1:S1"/>
    <mergeCell ref="F2:G2"/>
    <mergeCell ref="R2:S2"/>
    <mergeCell ref="A5:A68"/>
    <mergeCell ref="B5:B8"/>
    <mergeCell ref="C5:C8"/>
    <mergeCell ref="P71:Q71"/>
    <mergeCell ref="R71:S71"/>
    <mergeCell ref="P72:Q72"/>
    <mergeCell ref="R72:S72"/>
    <mergeCell ref="P73:Q73"/>
    <mergeCell ref="R73:S73"/>
    <mergeCell ref="R74:S74"/>
    <mergeCell ref="P74:Q74"/>
    <mergeCell ref="P75:Q75"/>
    <mergeCell ref="P76:Q76"/>
    <mergeCell ref="P77:Q77"/>
    <mergeCell ref="P78:Q78"/>
    <mergeCell ref="P79:Q79"/>
    <mergeCell ref="P80:Q80"/>
    <mergeCell ref="R75:S75"/>
    <mergeCell ref="R76:S76"/>
    <mergeCell ref="R77:S77"/>
    <mergeCell ref="R78:S78"/>
    <mergeCell ref="R79:S79"/>
    <mergeCell ref="R80:S80"/>
    <mergeCell ref="R81:S81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R91:S91"/>
    <mergeCell ref="P92:Q92"/>
    <mergeCell ref="R92:S92"/>
    <mergeCell ref="B84:B87"/>
    <mergeCell ref="C84:C87"/>
    <mergeCell ref="B88:B91"/>
    <mergeCell ref="C8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P122:Q122"/>
    <mergeCell ref="R122:S122"/>
    <mergeCell ref="P123:Q123"/>
    <mergeCell ref="R123:S123"/>
    <mergeCell ref="P124:Q124"/>
    <mergeCell ref="R124:S124"/>
    <mergeCell ref="R125:S125"/>
    <mergeCell ref="P132:Q132"/>
    <mergeCell ref="P133:Q133"/>
    <mergeCell ref="P134:Q134"/>
    <mergeCell ref="P135:Q135"/>
    <mergeCell ref="P125:Q125"/>
    <mergeCell ref="P126:Q126"/>
    <mergeCell ref="P127:Q127"/>
    <mergeCell ref="P128:Q128"/>
    <mergeCell ref="P129:Q129"/>
    <mergeCell ref="P130:Q130"/>
    <mergeCell ref="P131:Q131"/>
    <mergeCell ref="R133:S133"/>
    <mergeCell ref="R134:S134"/>
    <mergeCell ref="R135:S135"/>
    <mergeCell ref="R126:S126"/>
    <mergeCell ref="R127:S127"/>
    <mergeCell ref="R128:S128"/>
    <mergeCell ref="R129:S129"/>
    <mergeCell ref="R130:S130"/>
    <mergeCell ref="R131:S131"/>
    <mergeCell ref="R132:S132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300:B303"/>
    <mergeCell ref="B304:B307"/>
    <mergeCell ref="B308:B311"/>
    <mergeCell ref="B312:B315"/>
    <mergeCell ref="B316:B319"/>
    <mergeCell ref="B320:B323"/>
    <mergeCell ref="B324:B327"/>
    <mergeCell ref="B272:B275"/>
    <mergeCell ref="B276:B279"/>
    <mergeCell ref="B280:B283"/>
    <mergeCell ref="B284:B287"/>
    <mergeCell ref="B288:B291"/>
    <mergeCell ref="B292:B295"/>
    <mergeCell ref="B296:B299"/>
    <mergeCell ref="B112:B115"/>
    <mergeCell ref="C112:C115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61:B64"/>
    <mergeCell ref="C61:C64"/>
    <mergeCell ref="A72:A135"/>
    <mergeCell ref="B72:B75"/>
    <mergeCell ref="C72:C75"/>
    <mergeCell ref="B76:B79"/>
    <mergeCell ref="C76:C79"/>
    <mergeCell ref="B132:B135"/>
    <mergeCell ref="C132:C135"/>
    <mergeCell ref="B140:B143"/>
    <mergeCell ref="B144:B147"/>
    <mergeCell ref="B148:B151"/>
    <mergeCell ref="B152:B155"/>
    <mergeCell ref="B156:B159"/>
  </mergeCells>
  <printOptions verticalCentered="1"/>
  <pageMargins bottom="0.75" footer="0.0" header="0.0" left="0.7" right="0.7" top="0.75"/>
  <pageSetup orientation="landscape"/>
  <headerFooter>
    <oddHeader>&amp;L&amp;F&amp;R&amp;A</oddHeader>
    <oddFooter>&amp;CCálculo do Desvio Padrão para obtenção do Valor Mínimo e Máximo a serem aceitos na estimativa </oddFooter>
  </headerFooter>
  <rowBreaks count="3" manualBreakCount="3">
    <brk id="36" man="1"/>
    <brk id="69" man="1"/>
    <brk id="103" man="1"/>
  </rowBreaks>
  <colBreaks count="2" manualBreakCount="2">
    <brk man="1"/>
    <brk id="19" man="1"/>
  </colBreaks>
  <drawing r:id="rId1"/>
</worksheet>
</file>